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2"/>
  </bookViews>
  <sheets>
    <sheet name="Приложение 6 расходы" sheetId="1" r:id="rId1"/>
    <sheet name="Приложение 7 расходы" sheetId="2" r:id="rId2"/>
    <sheet name="Приложение 8 источники" sheetId="3" r:id="rId3"/>
  </sheets>
  <definedNames>
    <definedName name="_xlnm.Print_Area" localSheetId="0">'Приложение 6 расходы'!$A$1:$F$51</definedName>
    <definedName name="_xlnm.Print_Area" localSheetId="1">'Приложение 7 расходы'!$A$1:$J$241</definedName>
    <definedName name="_xlnm.Print_Area" localSheetId="2">'Приложение 8 источники'!$A$1:$D$33</definedName>
  </definedNames>
  <calcPr fullCalcOnLoad="1"/>
</workbook>
</file>

<file path=xl/sharedStrings.xml><?xml version="1.0" encoding="utf-8"?>
<sst xmlns="http://schemas.openxmlformats.org/spreadsheetml/2006/main" count="1403" uniqueCount="475">
  <si>
    <t>(тыс. руб.)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</si>
  <si>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</si>
  <si>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</si>
  <si>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</si>
  <si>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</si>
  <si>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</si>
  <si>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</si>
  <si>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</si>
  <si>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</si>
  <si>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</si>
  <si>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</si>
  <si>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</si>
  <si>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</si>
  <si>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</si>
  <si>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</si>
  <si>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</si>
  <si>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</si>
  <si>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</si>
  <si>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</si>
  <si>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</si>
  <si>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</si>
  <si>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</si>
  <si>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</si>
  <si>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</si>
  <si>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</si>
  <si>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</si>
  <si>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</si>
  <si>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культура и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</si>
  <si>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</si>
  <si>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</si>
  <si>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</si>
  <si>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</si>
  <si>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</si>
  <si>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</si>
  <si>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</si>
  <si>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</si>
  <si>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</si>
  <si>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</si>
  <si>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</si>
  <si>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01 00</t>
  </si>
  <si>
    <t>01 02</t>
  </si>
  <si>
    <t>01 04</t>
  </si>
  <si>
    <t>01 13</t>
  </si>
  <si>
    <t>02 00</t>
  </si>
  <si>
    <t>02 03</t>
  </si>
  <si>
    <t>03 00</t>
  </si>
  <si>
    <t>03 09</t>
  </si>
  <si>
    <t>03 14</t>
  </si>
  <si>
    <t>04 00</t>
  </si>
  <si>
    <t>04 05</t>
  </si>
  <si>
    <t>04 09</t>
  </si>
  <si>
    <t>04 12</t>
  </si>
  <si>
    <t>05 00</t>
  </si>
  <si>
    <t>05 02</t>
  </si>
  <si>
    <t>05 03</t>
  </si>
  <si>
    <t>07 07</t>
  </si>
  <si>
    <t>08 00</t>
  </si>
  <si>
    <t>08 01</t>
  </si>
  <si>
    <t>11 00</t>
  </si>
  <si>
    <t>11 05</t>
  </si>
  <si>
    <t>13 00</t>
  </si>
  <si>
    <t>13 01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</si>
  <si>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</si>
  <si>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</si>
  <si>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</si>
  <si>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</si>
  <si>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</si>
  <si>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</si>
  <si>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</si>
  <si>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</si>
  <si>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</si>
  <si>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</si>
  <si>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</si>
  <si>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</si>
  <si>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</si>
  <si>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</si>
  <si>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</si>
  <si>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Национальная безопасность и правоохранительная  деятельность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</si>
  <si>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</si>
  <si>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</si>
  <si>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</si>
  <si>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</si>
  <si>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</si>
  <si>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</si>
  <si>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</si>
  <si>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</si>
  <si>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</si>
  <si>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</si>
  <si>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</si>
  <si>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</si>
  <si>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</si>
  <si>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</si>
  <si>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Уличное освещение</t>
  </si>
  <si>
    <t xml:space="preserve">Молодежная политика и оздоровление детей </t>
  </si>
  <si>
    <t xml:space="preserve">05 </t>
  </si>
  <si>
    <t xml:space="preserve">02 </t>
  </si>
  <si>
    <t>07</t>
  </si>
  <si>
    <t xml:space="preserve">Культура и  кинематография </t>
  </si>
  <si>
    <t>Библиотеки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</si>
  <si>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</si>
  <si>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</si>
  <si>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</si>
  <si>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</si>
  <si>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08</t>
  </si>
  <si>
    <t>795 10 00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</si>
  <si>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</si>
  <si>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</si>
  <si>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</si>
  <si>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</si>
  <si>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</si>
  <si>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</si>
  <si>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110</t>
  </si>
  <si>
    <t>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</si>
  <si>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</si>
  <si>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Программа поселения «Развитие инфраструктуры в Коноковском сельском поселении Успенского района» на 2013 год</t>
  </si>
  <si>
    <t>Обслуживание муниципального долга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</si>
  <si>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</si>
  <si>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Источники внутреннего финансирования  дефицита бюджетов – всего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</si>
  <si>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</si>
  <si>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РФ бюджетам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</si>
  <si>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</si>
  <si>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</si>
  <si>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</si>
  <si>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</si>
  <si>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992 01 05 02 01 10 0000 510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</si>
  <si>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</si>
  <si>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</si>
  <si>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 бюджета муниципального образования</t>
  </si>
  <si>
    <t>Целевые программы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</si>
  <si>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</si>
  <si>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</si>
  <si>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01 06</t>
  </si>
  <si>
    <t>Мероприятия по гражданской обороне</t>
  </si>
  <si>
    <t xml:space="preserve">03 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</si>
  <si>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</si>
  <si>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</si>
  <si>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Программа "Развитие водоснабжения населенных пунктов Краснодасркого края  на 2012-2020гг"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</si>
  <si>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</si>
  <si>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</si>
  <si>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6 03</t>
  </si>
  <si>
    <t>7 03</t>
  </si>
  <si>
    <t>Источники  финансирования  дефицита бюджетов – всего</t>
  </si>
  <si>
    <t>992 01 00 00 00 00 0000 000</t>
  </si>
  <si>
    <t>992 01 03 01 00 10 0000 710</t>
  </si>
  <si>
    <t>992  01 03 00 00 00 0000 000</t>
  </si>
  <si>
    <t>992  01 03 01 00 10 0000 810</t>
  </si>
  <si>
    <t>Получение  бюджетных кредитов от других бюджетов бюджетной системы РФ в валюте Российской Федерации</t>
  </si>
  <si>
    <t>992  01 03 01 00 00 0000 800</t>
  </si>
  <si>
    <t>992 01 03 01 00 00 0000 700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</si>
  <si>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</si>
  <si>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000 01 05 02 01 10 0000 500</t>
  </si>
  <si>
    <t>000 01 05 02 01 10 0000 600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</si>
  <si>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</si>
  <si>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51 0 0000</t>
  </si>
  <si>
    <t>Иные закупки товаров, работ и услуг для обеспечения государственных (муниципальных) нужд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</si>
  <si>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</si>
  <si>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обеспечение деятельности (оказание услуг) государственных учреждений</t>
  </si>
  <si>
    <t>52 0 0000</t>
  </si>
  <si>
    <t xml:space="preserve">992 </t>
  </si>
  <si>
    <t>Иные закупки товаров, работ и услуг для  обеспечения государственных (муниципальных) нужд</t>
  </si>
  <si>
    <t>53 0 0000</t>
  </si>
  <si>
    <t>53 1 0000</t>
  </si>
  <si>
    <t>53 1 1054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</si>
  <si>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</si>
  <si>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53 2 0000</t>
  </si>
  <si>
    <t>53 2 1055</t>
  </si>
  <si>
    <t>Подготовка населения и организаций к действиям в чрезвычайных ситуациях в мирное и военное время</t>
  </si>
  <si>
    <t xml:space="preserve">Дорожное хозяйство </t>
  </si>
  <si>
    <t>Дома культуры</t>
  </si>
  <si>
    <t>51 7 0000</t>
  </si>
  <si>
    <t>Обеспечение деятельности МБУ " Управление по закупкам администрации муниципального образования Успенский район"</t>
  </si>
  <si>
    <t>52 7 2021</t>
  </si>
  <si>
    <t xml:space="preserve">Защита  населения и территории от чрезвычайных ситуаций  природного и техногенного характера, гражданская оборона в сельском поселении </t>
  </si>
  <si>
    <t xml:space="preserve">Обеспечение деятельности администрации </t>
  </si>
  <si>
    <t xml:space="preserve">Обеспечение функционирования администрации </t>
  </si>
  <si>
    <t>Переданные полномочия поселений</t>
  </si>
  <si>
    <t>00</t>
  </si>
  <si>
    <t>730</t>
  </si>
  <si>
    <t>Финансовое обеспечение непредвиденных расходов</t>
  </si>
  <si>
    <t>51 7 1052</t>
  </si>
  <si>
    <t xml:space="preserve">01 11 </t>
  </si>
  <si>
    <t>51 8 0000</t>
  </si>
  <si>
    <t>51 8 0015</t>
  </si>
  <si>
    <t>53 3 0000</t>
  </si>
  <si>
    <t>53 3 1028</t>
  </si>
  <si>
    <t>Защита населения и территории от черезвычайных ситуаций природного и техногенного характера, гражданская оборона</t>
  </si>
  <si>
    <t>Обеспечение безопасности населения</t>
  </si>
  <si>
    <t>Мероприятия по пожарной безопасности</t>
  </si>
  <si>
    <t>56 1 0013</t>
  </si>
  <si>
    <t>Прочие мероприятия по благоустройству сельских поселений</t>
  </si>
  <si>
    <t>Не программные расходы местных бюджетов</t>
  </si>
  <si>
    <t>99 0 0000</t>
  </si>
  <si>
    <t>Муниципальная программа по реализации государственной молодежной политики в сельских поселениях</t>
  </si>
  <si>
    <t>99 1 0000</t>
  </si>
  <si>
    <t xml:space="preserve">Реализация мероприятий по муниципальной программе </t>
  </si>
  <si>
    <t>99 1 0014</t>
  </si>
  <si>
    <t>99 2 0000</t>
  </si>
  <si>
    <t>Поддержка коммунального хозяйства</t>
  </si>
  <si>
    <t>Муниципальная программа антикризисных мер в жилищно-коммунальном хозяйстве на 2014 год</t>
  </si>
  <si>
    <t>99 3 0000</t>
  </si>
  <si>
    <t>99 3 1576</t>
  </si>
  <si>
    <t>Муниципальная программа  по укреплению правопорядка и усилению борьбы с преступностью на территории сельского поселения на 2014 год</t>
  </si>
  <si>
    <t>Мероприятия по укрепление правопорядка, профилактику правонарушений, усиление борьбы с преступностью</t>
  </si>
  <si>
    <t>99 2 6566</t>
  </si>
  <si>
    <t>Выплаты органам ТОС</t>
  </si>
  <si>
    <t>Обеспечение деятельности органов ТОС</t>
  </si>
  <si>
    <t>Администрация  Трехсельского сельского поселения Успенского района</t>
  </si>
  <si>
    <t>Мероприятия в области здравоохранения, спорта и физической культуры, туризма</t>
  </si>
  <si>
    <t>52 3 0000</t>
  </si>
  <si>
    <t>52 3 2021</t>
  </si>
  <si>
    <t>52 5 2021</t>
  </si>
  <si>
    <t>991</t>
  </si>
  <si>
    <t>Совет муниципального образования Трехсельского сельского поселения</t>
  </si>
  <si>
    <t>52 Б 0059</t>
  </si>
  <si>
    <t>51 Ж 0018</t>
  </si>
  <si>
    <t>Развитие массового спорта в Успенском района</t>
  </si>
  <si>
    <t xml:space="preserve">Реализация других  мероприятий в области спорта </t>
  </si>
  <si>
    <t>6 02 00 00</t>
  </si>
  <si>
    <t>6 0 3 1567</t>
  </si>
  <si>
    <t>6 0 00 0 00</t>
  </si>
  <si>
    <t>Годовое бюджетное назначение</t>
  </si>
  <si>
    <t>Фактическое исполнение, тыс. руб.</t>
  </si>
  <si>
    <t>Процент исполнения годового бюджетного назначения, %</t>
  </si>
  <si>
    <t>Годовое бюджетное назначение, тыс. руб.</t>
  </si>
  <si>
    <t>0</t>
  </si>
  <si>
    <t>03 10</t>
  </si>
  <si>
    <t>560 00 00000</t>
  </si>
  <si>
    <t>Составление и рассмотрените проекта бюджета поселения,утверждение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</si>
  <si>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</si>
  <si>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</si>
  <si>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561 00 00000</t>
  </si>
  <si>
    <t>561 00 00190</t>
  </si>
  <si>
    <t>50 0 0 000000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</si>
  <si>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</si>
  <si>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</si>
  <si>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</si>
  <si>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50 1 00 00190</t>
  </si>
  <si>
    <t>Обеспечение деятельности администрации муниципального образования</t>
  </si>
  <si>
    <t>52 00 00000</t>
  </si>
  <si>
    <t xml:space="preserve"> </t>
  </si>
  <si>
    <t>Обеспечение функционирования администрации  муниципального образования</t>
  </si>
  <si>
    <t>52 1 00 00000</t>
  </si>
  <si>
    <t>Расходы на обеспечение функций государственных органов</t>
  </si>
  <si>
    <t xml:space="preserve">52 1 00 00190 </t>
  </si>
  <si>
    <t>Расходы на выплаты персоналу муниципальных органов</t>
  </si>
  <si>
    <t>52 1 00 00190</t>
  </si>
  <si>
    <t>Иные закупки товаров, работ и услуг для обеспечения муниципальных нужд</t>
  </si>
  <si>
    <t>Осуществление от дельных полномочий Российской Федерации и государственных полномочий Краснодарского края</t>
  </si>
  <si>
    <t>52 2 00 00000</t>
  </si>
  <si>
    <t xml:space="preserve"> 52 2 00 60190</t>
  </si>
  <si>
    <t>52 2 00 60190</t>
  </si>
  <si>
    <t>Обеспечение деятельности администрации  муниципального образования</t>
  </si>
  <si>
    <t>52 0 00 00000</t>
  </si>
  <si>
    <t>52 3 00 00000</t>
  </si>
  <si>
    <t>Резервный фонд администрации муниципального образования</t>
  </si>
  <si>
    <t>52  3 00 10490</t>
  </si>
  <si>
    <t>52 3 00 10490</t>
  </si>
  <si>
    <t xml:space="preserve">Обеспечение деятельности  администрации муниципального образования </t>
  </si>
  <si>
    <t>Обеспечение деятельности муниципальных учреждений</t>
  </si>
  <si>
    <t>Расходы на авыплату персоналу казенных учреждений</t>
  </si>
  <si>
    <t>52 5 00 00590</t>
  </si>
  <si>
    <t>Иные закупки товаров, работ и услуг для обеспечение муниципальных нужд</t>
  </si>
  <si>
    <t>Прочие расходы муниципального образования</t>
  </si>
  <si>
    <t>52 7 00 00000</t>
  </si>
  <si>
    <t>Формирование и размещение муниципального заказа для муниципальных нужд</t>
  </si>
  <si>
    <t>Расходы на обеспечение деятельности (оказания услуг) муниципальных учреждений</t>
  </si>
  <si>
    <t>52 7 01 00590</t>
  </si>
  <si>
    <t>52 7 01 0000</t>
  </si>
  <si>
    <t>52 7 04 00000</t>
  </si>
  <si>
    <t>Иные расходы муниципального образования</t>
  </si>
  <si>
    <t>52 7 04 00001</t>
  </si>
  <si>
    <t>Оплата членских взносов в СМОКК</t>
  </si>
  <si>
    <t>52 7 00 09970</t>
  </si>
  <si>
    <t>52 2 00 51180</t>
  </si>
  <si>
    <t>0,0</t>
  </si>
  <si>
    <t>Иные вопросы местного значения</t>
  </si>
  <si>
    <t>69 0 0000000</t>
  </si>
  <si>
    <t>69 Е 00 00000</t>
  </si>
  <si>
    <t>Решение  вопросов местного значения</t>
  </si>
  <si>
    <t>69 Е 00 00003</t>
  </si>
  <si>
    <t>Иные закупки товаров, работ услуг для обеспечения муниципальных нужд</t>
  </si>
  <si>
    <t>Обеспенение пожарной безопасности</t>
  </si>
  <si>
    <t>59 0 00 00000</t>
  </si>
  <si>
    <t>59 0 00 10280</t>
  </si>
  <si>
    <t>Другие вопросы  в области национальной безопасности и правоохранительной деятельности</t>
  </si>
  <si>
    <t>Оказание поддержки гражданам и их объединениям участвующим в охране общественного порядка, создание условий для деятельности народных дружин</t>
  </si>
  <si>
    <t>68 0 00 00000</t>
  </si>
  <si>
    <t>68 1 00 00000</t>
  </si>
  <si>
    <t>Оплата ГСМ</t>
  </si>
  <si>
    <t>68 1 02 00000</t>
  </si>
  <si>
    <t>Реализация мероприятий программы</t>
  </si>
  <si>
    <t>68 1 02 00005</t>
  </si>
  <si>
    <t>Иные закупки товаров, работ и услуг для обеспечения  муниципальных нужд</t>
  </si>
  <si>
    <t xml:space="preserve">68 1 02 00005 </t>
  </si>
  <si>
    <t>Деятельность народных дружин</t>
  </si>
  <si>
    <t>68 1 03 00000</t>
  </si>
  <si>
    <t>68 1 03 00005</t>
  </si>
  <si>
    <t>69 0 00 00000</t>
  </si>
  <si>
    <t>Участие в профилактике терроризма и  экстремизма, а также в  минимизации и (или) ликвидации последствий проявленийц терроризма и экстремизма в границах поселения</t>
  </si>
  <si>
    <t>69 5 00 00000</t>
  </si>
  <si>
    <t>69 5 01 00000</t>
  </si>
  <si>
    <t>69 5 01 00005</t>
  </si>
  <si>
    <t>Развитие дорожного хозяйства</t>
  </si>
  <si>
    <t>53 0 00 00000</t>
  </si>
  <si>
    <t>Строительство, реконструкция капитальный ремонт, ремонт и содержание автомобильных дорог общего пользования местного значения</t>
  </si>
  <si>
    <t>53 2 00 00000</t>
  </si>
  <si>
    <t>Капитальный ремонт и ремонт автомобильных дорог местного значения, включая проектно-изыскательские работы</t>
  </si>
  <si>
    <t>53 2 00 15430</t>
  </si>
  <si>
    <t>Прочие обязательства муниципального образования</t>
  </si>
  <si>
    <t>Осуществление строительных работ на территории населенных пунктов</t>
  </si>
  <si>
    <t>52 7 02 00000</t>
  </si>
  <si>
    <t>Расходы на огбеспечение деятельности (оказание  услуг муниципальных учреждений)</t>
  </si>
  <si>
    <t>52 7 02 00590</t>
  </si>
  <si>
    <t>Содействие в развитии сельскохозяйственного производства,  создание условий для развития малого и среднего предпринимательства</t>
  </si>
  <si>
    <t>66 0 00  00000</t>
  </si>
  <si>
    <t>Развитие субъектов среднего предпринимательства</t>
  </si>
  <si>
    <t>66 1 00 00000</t>
  </si>
  <si>
    <t>66 1 01 00000</t>
  </si>
  <si>
    <t>66 1 01 00005</t>
  </si>
  <si>
    <t>Иные закупки товаров работ и услуг для обеспечения муниципальных нужд</t>
  </si>
  <si>
    <t>Утверждение правил благоустройства территории поселения, устанавливающих в том числе требований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сооруженийц, перечень работ по благоустройству и периодичность их выполнения, установление порядка участия собственников зданий (помещений в них) и сооружекний в благоустройстве прилегающих территорий; организация благоустройства территории поселения (включая освещение улиц, озеленение территори, установку указателей с наименованием улиц и номерами домой, размещение и содержание малых архитекрурных форм)</t>
  </si>
  <si>
    <t>64 0 00 00000</t>
  </si>
  <si>
    <t>Освещение улиц</t>
  </si>
  <si>
    <t>64 1 00 00000</t>
  </si>
  <si>
    <t>64 1 01 00000</t>
  </si>
  <si>
    <t>64 1 01 00002</t>
  </si>
  <si>
    <t>64 5 00 00000</t>
  </si>
  <si>
    <t>Решение вопросов местного значения</t>
  </si>
  <si>
    <t>64 5 00 00002</t>
  </si>
  <si>
    <t>Создание условий для организации досуга и обеспеченности жителей поселения услугами организаций культуры</t>
  </si>
  <si>
    <t>61 0 00 00000</t>
  </si>
  <si>
    <t>Совершенствование деятельности учреждений культуры по предоставлению муниципальных услуг</t>
  </si>
  <si>
    <t>61 1 00 00000</t>
  </si>
  <si>
    <t>61 1 01 00000</t>
  </si>
  <si>
    <t>61 1 0100590</t>
  </si>
  <si>
    <t xml:space="preserve">Субсидии бюджетным учреждениям </t>
  </si>
  <si>
    <t>61 0 01 00590</t>
  </si>
  <si>
    <t>610</t>
  </si>
  <si>
    <t>61 1 02 00000</t>
  </si>
  <si>
    <t>61 1 02 00590</t>
  </si>
  <si>
    <t>Субсидии бюджетным учреждениям</t>
  </si>
  <si>
    <t>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 оздоровительных и спортивных мероприятий поселения</t>
  </si>
  <si>
    <t>62 0 00 00000</t>
  </si>
  <si>
    <t>Организация и проведение спортивных мероприятий</t>
  </si>
  <si>
    <t>62 1 00 00000</t>
  </si>
  <si>
    <t>62 1 00 00002</t>
  </si>
  <si>
    <t>Обеспечение первичных мер пожарной безопасности в границах населенных пунктов поселения</t>
  </si>
  <si>
    <t xml:space="preserve">69 5 01 00005 </t>
  </si>
  <si>
    <t>Закупка товаров, работ, услуг в сфере информационно-коммуникационных технологий</t>
  </si>
  <si>
    <t>242</t>
  </si>
  <si>
    <t>53 5 00 00000</t>
  </si>
  <si>
    <t>53 5 00 67440</t>
  </si>
  <si>
    <t>Иные закупки товаров,работ и услуг для обеспечения муниципальных нужд</t>
  </si>
  <si>
    <t>69 1 00 00000</t>
  </si>
  <si>
    <t>Решение иных вопросов местного значения</t>
  </si>
  <si>
    <t>69 1 04 00003</t>
  </si>
  <si>
    <t>Поэтапное повышение  уровня средней заработной платы муниципальных учреждений в сфере культуры до средней заработной платы по Краснодарскому краю</t>
  </si>
  <si>
    <t>61 2 01 60120</t>
  </si>
  <si>
    <t xml:space="preserve">Обеспечение поэтапного повышения уровня средней заработной платы работников муниципальных учреждений отрасли культуры ,искусства и кинематографии до средней заработной платы по Краснодарскому краю </t>
  </si>
  <si>
    <t>226,0</t>
  </si>
  <si>
    <t>612 01  S0120</t>
  </si>
  <si>
    <t>190,0</t>
  </si>
  <si>
    <t xml:space="preserve">Осуществление ежемесячных  денежных выплат стимулирующего характера работникам муниципальных учреждений культуры, искусства и кинематографии, имеющих право на их получение. </t>
  </si>
  <si>
    <t>612 02 00000</t>
  </si>
  <si>
    <t>612 02 60120</t>
  </si>
  <si>
    <t>121,0</t>
  </si>
  <si>
    <t>612 02 S 0120</t>
  </si>
  <si>
    <t>47,0</t>
  </si>
  <si>
    <t>52 5 0000 000</t>
  </si>
  <si>
    <t>Реализация иных функций, связанных с муниципальным управлением</t>
  </si>
  <si>
    <t>52 6 01 00 000</t>
  </si>
  <si>
    <t>Информационное освещение дятельности органов местного самоупрпвления</t>
  </si>
  <si>
    <t>922</t>
  </si>
  <si>
    <t xml:space="preserve">52 6 01 00 00 </t>
  </si>
  <si>
    <t>52 6 01 00 01</t>
  </si>
  <si>
    <t>Муниципальная программа "Строительство,реконструкция,капитальный ремонт и ремонт автомобильных дорог общего пользования местного значения Трехсельского сельского поселения Успенского района на 2018 год</t>
  </si>
  <si>
    <t>6110200590</t>
  </si>
  <si>
    <t>Муниципальная программа "Противодействие терроризму и экстремизму на территории Трехсельского сельского поселения Успенского района</t>
  </si>
  <si>
    <t>Муниципальная программа развития субьектов малого и среднего предпринимательства в сельском поселении</t>
  </si>
  <si>
    <t>01 07</t>
  </si>
  <si>
    <t>Обеспечение проведения выборов и референдумов</t>
  </si>
  <si>
    <t>52 4 0100 190</t>
  </si>
  <si>
    <t>Иные междюбжетные трансферты</t>
  </si>
  <si>
    <t>521 00 00190</t>
  </si>
  <si>
    <t>1,0</t>
  </si>
  <si>
    <t>Муниципальная программа осуществления комплекса мер в обеспечении безопасности дорожного движения</t>
  </si>
  <si>
    <t>53 4 0000 000</t>
  </si>
  <si>
    <t>Осуществление комплекса мер в обеспечении безопасности дорожного движения</t>
  </si>
  <si>
    <t>53 4 01 00000</t>
  </si>
  <si>
    <t>53 4 01 00005</t>
  </si>
  <si>
    <t>Фактическое исполнение, тыс. руб. за первое полугодие 2019г.</t>
  </si>
  <si>
    <t>2,6</t>
  </si>
  <si>
    <t>Муниципальна программа "Обеспечение пожарной безопасности на территории Трехсельского сельского поселения Успенского района на 2019 год"</t>
  </si>
  <si>
    <t>Муниципальная программа "Укрепление правопорядка и усиление борьбы с преступностью "</t>
  </si>
  <si>
    <t>Поощрение победителей краевого конкурса на звание"Лучший орган территориального общественного самоуправления"</t>
  </si>
  <si>
    <t>64 5 00 60390</t>
  </si>
  <si>
    <t xml:space="preserve">Распределение бюджетных ассигнований  местного бюджета по разделам и подразделам классификации расходов бюджета Трехсельского сельского поселения Успенского района  за   2019 год </t>
  </si>
  <si>
    <t xml:space="preserve">Глава Трехсельского  сельского </t>
  </si>
  <si>
    <t>поселения Успенского района                                                                    Т.И. Калза</t>
  </si>
  <si>
    <t>21,0</t>
  </si>
  <si>
    <t>136,3</t>
  </si>
  <si>
    <t>Организационно и материально- техническое обеспечение подготовки и проведения муниципальных выборов,местного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</t>
  </si>
  <si>
    <t>52 4 00 00000</t>
  </si>
  <si>
    <t>52 4 01 00000</t>
  </si>
  <si>
    <t>Организационно и материально- техническое обеспечение  подготовки и проведения выборов и референдумов</t>
  </si>
  <si>
    <t>15,8</t>
  </si>
  <si>
    <t>65,2</t>
  </si>
  <si>
    <t>83,6</t>
  </si>
  <si>
    <t>77,4</t>
  </si>
  <si>
    <t>248,5</t>
  </si>
  <si>
    <t>1161,7</t>
  </si>
  <si>
    <t>1410,2</t>
  </si>
  <si>
    <t>Субвенции на осуществление первичного воинского учета на территориях,где отсутствуют военные комиссариаты</t>
  </si>
  <si>
    <t>2,7</t>
  </si>
  <si>
    <t>Фонд оплыты труда государственных (муниципальных) органов</t>
  </si>
  <si>
    <t>121</t>
  </si>
  <si>
    <t>2,1</t>
  </si>
  <si>
    <t>Взносы по обязательнлму социальному страхованию на выплаты денежного содержания и ины выплаты работникам государственных (муниципальных) органов</t>
  </si>
  <si>
    <t>522 00 81 180</t>
  </si>
  <si>
    <t>129</t>
  </si>
  <si>
    <t>0,7</t>
  </si>
  <si>
    <t>52 2 00 81180</t>
  </si>
  <si>
    <t>221,7</t>
  </si>
  <si>
    <t>26,0</t>
  </si>
  <si>
    <t>87,9</t>
  </si>
  <si>
    <t>86,9</t>
  </si>
  <si>
    <t>68,9</t>
  </si>
  <si>
    <t>18,0</t>
  </si>
  <si>
    <t>1 758,1</t>
  </si>
  <si>
    <t>781,0</t>
  </si>
  <si>
    <t>977,1</t>
  </si>
  <si>
    <t>44,6</t>
  </si>
  <si>
    <t>45,6</t>
  </si>
  <si>
    <t>Организация в границах поселения электро,тепло,газо-водоснабжения населения,водоотведения, снабжения населения топливом в пределах полномочий, установленными законодательством РФ</t>
  </si>
  <si>
    <t>Организация в границах поселения газоснабжения населения</t>
  </si>
  <si>
    <t>69 10 300000</t>
  </si>
  <si>
    <t>150,0</t>
  </si>
  <si>
    <t>69 10 300003</t>
  </si>
  <si>
    <t>341,2</t>
  </si>
  <si>
    <t>110,3</t>
  </si>
  <si>
    <t>69 10 400003</t>
  </si>
  <si>
    <t>80,8</t>
  </si>
  <si>
    <t>784,5</t>
  </si>
  <si>
    <t>370,4</t>
  </si>
  <si>
    <t>201,6</t>
  </si>
  <si>
    <t>414,1</t>
  </si>
  <si>
    <t>212,5</t>
  </si>
  <si>
    <t>767,9</t>
  </si>
  <si>
    <t>3762,1</t>
  </si>
  <si>
    <t>4530,0</t>
  </si>
  <si>
    <t>110,1</t>
  </si>
  <si>
    <t>поселения Успенского района                                                                                            Т.И. Калза</t>
  </si>
  <si>
    <t xml:space="preserve">Приложение № 4  к решению </t>
  </si>
  <si>
    <t>Совета  Трехсельского сельского поселения</t>
  </si>
  <si>
    <t>Источники внутреннего финансирования дефицита местного бюджета,                                                                                                                                                             перечень статей и видов источников финансирования дефицита местного бюджета за   2019 год</t>
  </si>
  <si>
    <t>Фактическое исполнение за  2019г.  тыс. руб.</t>
  </si>
  <si>
    <t>Распределение бюджетных ассигнований местного бюджета  по главным распорядителям бюджетных средств, разделам, подразделам, целевым статьям, группам и подгруппам видов расходов бюджетов в ведомственной структуре расходов местного бюджета за  2019 год</t>
  </si>
  <si>
    <t>4734,0</t>
  </si>
  <si>
    <t>626,9</t>
  </si>
  <si>
    <t>1652,6</t>
  </si>
  <si>
    <t>706,0</t>
  </si>
  <si>
    <t>2378,5</t>
  </si>
  <si>
    <t>2374,7</t>
  </si>
  <si>
    <t>16,8</t>
  </si>
  <si>
    <t>5,6</t>
  </si>
  <si>
    <t>10,5</t>
  </si>
  <si>
    <t>3,8</t>
  </si>
  <si>
    <t>12641,8</t>
  </si>
  <si>
    <t>12620,8</t>
  </si>
  <si>
    <t>113,9</t>
  </si>
  <si>
    <t>1125,6</t>
  </si>
  <si>
    <t>поселения Успенского района                                                            Т.И. Калза</t>
  </si>
  <si>
    <t>Приложение № 3  к решению  Совета   Трехсельского сельского поселения  от 28 апреля 2020г. № 33</t>
  </si>
  <si>
    <t>Приложение  № 2 к решению Совета  Трехсельского сельского поселения от 28 апреля 2020г. № 33</t>
  </si>
  <si>
    <t>Успенского района от 28 апреля 2020г. № 33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</si>
</sst>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7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justify" wrapText="1"/>
    </xf>
    <xf numFmtId="49" fontId="7" fillId="33" borderId="13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>
      <alignment horizontal="justify" wrapText="1"/>
    </xf>
    <xf numFmtId="0" fontId="2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wrapText="1"/>
    </xf>
    <xf numFmtId="49" fontId="7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justify" vertical="top"/>
    </xf>
    <xf numFmtId="0" fontId="2" fillId="0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horizontal="justify" wrapText="1"/>
    </xf>
    <xf numFmtId="0" fontId="0" fillId="0" borderId="10" xfId="0" applyBorder="1" applyAlignment="1">
      <alignment/>
    </xf>
    <xf numFmtId="0" fontId="2" fillId="34" borderId="13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49" fontId="7" fillId="0" borderId="10" xfId="53" applyNumberFormat="1" applyFont="1" applyFill="1" applyBorder="1" applyAlignment="1" applyProtection="1">
      <alignment horizontal="left" vertical="center" wrapText="1"/>
      <protection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Fill="1" applyBorder="1" applyAlignment="1">
      <alignment/>
    </xf>
    <xf numFmtId="0" fontId="8" fillId="0" borderId="13" xfId="0" applyFont="1" applyFill="1" applyBorder="1" applyAlignment="1">
      <alignment horizontal="justify" wrapText="1"/>
    </xf>
    <xf numFmtId="49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wrapText="1"/>
    </xf>
    <xf numFmtId="0" fontId="7" fillId="0" borderId="13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177" fontId="2" fillId="0" borderId="1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16" xfId="0" applyNumberFormat="1" applyFont="1" applyBorder="1" applyAlignment="1">
      <alignment horizontal="right" vertical="center" wrapText="1"/>
    </xf>
    <xf numFmtId="177" fontId="2" fillId="0" borderId="17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6" fontId="14" fillId="0" borderId="18" xfId="0" applyNumberFormat="1" applyFont="1" applyBorder="1" applyAlignment="1">
      <alignment horizontal="center" vertical="center" wrapText="1"/>
    </xf>
    <xf numFmtId="176" fontId="14" fillId="0" borderId="19" xfId="0" applyNumberFormat="1" applyFont="1" applyBorder="1" applyAlignment="1">
      <alignment horizontal="center" vertical="center" wrapText="1"/>
    </xf>
    <xf numFmtId="176" fontId="15" fillId="0" borderId="18" xfId="0" applyNumberFormat="1" applyFont="1" applyBorder="1" applyAlignment="1">
      <alignment horizontal="center" vertical="center" wrapText="1"/>
    </xf>
    <xf numFmtId="176" fontId="15" fillId="0" borderId="19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justify" wrapText="1" shrinkToFit="1"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 vertical="justify" shrinkToFit="1"/>
    </xf>
    <xf numFmtId="0" fontId="3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3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top" wrapText="1"/>
    </xf>
    <xf numFmtId="0" fontId="49" fillId="0" borderId="10" xfId="0" applyFont="1" applyBorder="1" applyAlignment="1">
      <alignment/>
    </xf>
    <xf numFmtId="176" fontId="49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justify" wrapText="1"/>
    </xf>
    <xf numFmtId="176" fontId="49" fillId="0" borderId="10" xfId="0" applyNumberFormat="1" applyFont="1" applyBorder="1" applyAlignment="1">
      <alignment horizontal="center" vertical="justify"/>
    </xf>
    <xf numFmtId="176" fontId="2" fillId="0" borderId="10" xfId="0" applyNumberFormat="1" applyFont="1" applyBorder="1" applyAlignment="1">
      <alignment horizontal="center" vertical="justify"/>
    </xf>
    <xf numFmtId="176" fontId="2" fillId="0" borderId="10" xfId="0" applyNumberFormat="1" applyFont="1" applyBorder="1" applyAlignment="1">
      <alignment horizontal="center" vertical="justify" wrapText="1"/>
    </xf>
    <xf numFmtId="177" fontId="3" fillId="0" borderId="11" xfId="0" applyNumberFormat="1" applyFont="1" applyBorder="1" applyAlignment="1">
      <alignment horizontal="center" vertical="justify" wrapText="1"/>
    </xf>
    <xf numFmtId="177" fontId="2" fillId="0" borderId="11" xfId="0" applyNumberFormat="1" applyFont="1" applyBorder="1" applyAlignment="1">
      <alignment horizontal="center" vertical="justify" wrapText="1"/>
    </xf>
    <xf numFmtId="177" fontId="2" fillId="0" borderId="16" xfId="0" applyNumberFormat="1" applyFont="1" applyBorder="1" applyAlignment="1">
      <alignment horizontal="center" vertical="justify" wrapText="1"/>
    </xf>
    <xf numFmtId="177" fontId="3" fillId="33" borderId="1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justify" shrinkToFi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 topLeftCell="A1">
      <selection activeCell="D1" sqref="D1:F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43.8515625" style="1" customWidth="1"/>
    <col min="4" max="4" width="12.140625" style="1" customWidth="1"/>
    <col min="5" max="5" width="10.421875" style="0" customWidth="1"/>
    <col min="6" max="6" width="10.00390625" style="0" customWidth="1"/>
  </cols>
  <sheetData>
    <row r="1" spans="3:9" ht="75.75" customHeight="1">
      <c r="C1" s="110"/>
      <c r="D1" s="140" t="s">
        <v>473</v>
      </c>
      <c r="E1" s="140"/>
      <c r="F1" s="140"/>
      <c r="G1" s="110"/>
      <c r="H1" s="110"/>
      <c r="I1" s="110"/>
    </row>
    <row r="2" spans="3:5" ht="2.25" customHeight="1" hidden="1">
      <c r="C2" s="82"/>
      <c r="D2" s="83"/>
      <c r="E2" s="89"/>
    </row>
    <row r="3" spans="3:5" ht="72.75" customHeight="1" hidden="1">
      <c r="C3" s="138"/>
      <c r="D3" s="139"/>
      <c r="E3" s="89"/>
    </row>
    <row r="4" spans="3:4" ht="3" customHeight="1" hidden="1">
      <c r="C4" s="31"/>
      <c r="D4" s="31"/>
    </row>
    <row r="5" ht="10.5" customHeight="1" hidden="1"/>
    <row r="6" spans="1:7" ht="61.5" customHeight="1">
      <c r="A6" s="136" t="s">
        <v>396</v>
      </c>
      <c r="B6" s="136"/>
      <c r="C6" s="136"/>
      <c r="D6" s="136"/>
      <c r="E6" s="75"/>
      <c r="F6" s="75"/>
      <c r="G6" s="75"/>
    </row>
    <row r="7" spans="1:4" ht="0.75" customHeight="1" hidden="1">
      <c r="A7" s="137"/>
      <c r="B7" s="137"/>
      <c r="C7" s="137"/>
      <c r="D7" s="137"/>
    </row>
    <row r="8" ht="0.75" customHeight="1" hidden="1"/>
    <row r="9" ht="16.5" thickBot="1">
      <c r="D9" s="1" t="s">
        <v>0</v>
      </c>
    </row>
    <row r="10" spans="1:6" ht="159.75" customHeight="1" thickBot="1">
      <c r="A10" s="4" t="s">
        <v>1</v>
      </c>
      <c r="B10" s="4" t="s">
        <v>2</v>
      </c>
      <c r="C10" s="111" t="s">
        <v>3</v>
      </c>
      <c r="D10" s="101" t="s">
        <v>220</v>
      </c>
      <c r="E10" s="101" t="s">
        <v>390</v>
      </c>
      <c r="F10" s="102" t="s">
        <v>222</v>
      </c>
    </row>
    <row r="11" spans="1:6" ht="15.75">
      <c r="A11" s="4"/>
      <c r="B11" s="4"/>
      <c r="C11" s="6" t="s">
        <v>4</v>
      </c>
      <c r="D11" s="7">
        <f>D13+D20+D22+D28+D32+D40+D42</f>
        <v>14366.600000000002</v>
      </c>
      <c r="E11" s="107">
        <f>E13+E20+E22+E28+E32+E40+E42</f>
        <v>12641.8</v>
      </c>
      <c r="F11" s="125">
        <v>88</v>
      </c>
    </row>
    <row r="12" spans="1:6" ht="15.75">
      <c r="A12" s="3"/>
      <c r="B12" s="3"/>
      <c r="C12" s="3" t="s">
        <v>5</v>
      </c>
      <c r="D12" s="8"/>
      <c r="E12" s="108"/>
      <c r="F12" s="124"/>
    </row>
    <row r="13" spans="1:6" ht="15.75">
      <c r="A13" s="4" t="s">
        <v>30</v>
      </c>
      <c r="B13" s="4" t="s">
        <v>39</v>
      </c>
      <c r="C13" s="6" t="s">
        <v>6</v>
      </c>
      <c r="D13" s="7">
        <f>D14+D15+D16+D17+D18+D19</f>
        <v>4909.900000000001</v>
      </c>
      <c r="E13" s="106">
        <f>E14+E15+E16+E17+E19</f>
        <v>4734</v>
      </c>
      <c r="F13" s="125">
        <v>96.4</v>
      </c>
    </row>
    <row r="14" spans="1:6" ht="45.75" customHeight="1">
      <c r="A14" s="3"/>
      <c r="B14" s="3" t="s">
        <v>40</v>
      </c>
      <c r="C14" s="2" t="s">
        <v>7</v>
      </c>
      <c r="D14" s="126">
        <v>637.4</v>
      </c>
      <c r="E14" s="128">
        <v>627</v>
      </c>
      <c r="F14" s="127">
        <v>98.4</v>
      </c>
    </row>
    <row r="15" spans="1:6" ht="78.75">
      <c r="A15" s="3"/>
      <c r="B15" s="3" t="s">
        <v>41</v>
      </c>
      <c r="C15" s="2" t="s">
        <v>152</v>
      </c>
      <c r="D15" s="126">
        <v>2510</v>
      </c>
      <c r="E15" s="128">
        <v>2378.5</v>
      </c>
      <c r="F15" s="127">
        <v>94.8</v>
      </c>
    </row>
    <row r="16" spans="1:6" ht="63">
      <c r="A16" s="3"/>
      <c r="B16" s="3" t="s">
        <v>131</v>
      </c>
      <c r="C16" s="39" t="s">
        <v>138</v>
      </c>
      <c r="D16" s="126">
        <v>21</v>
      </c>
      <c r="E16" s="128">
        <v>21</v>
      </c>
      <c r="F16" s="127">
        <v>100</v>
      </c>
    </row>
    <row r="17" spans="1:6" ht="31.5">
      <c r="A17" s="3"/>
      <c r="B17" s="3" t="s">
        <v>379</v>
      </c>
      <c r="C17" s="55" t="s">
        <v>380</v>
      </c>
      <c r="D17" s="129">
        <v>136.3</v>
      </c>
      <c r="E17" s="128">
        <v>136.3</v>
      </c>
      <c r="F17" s="127">
        <v>100</v>
      </c>
    </row>
    <row r="18" spans="1:6" ht="15.75">
      <c r="A18" s="3"/>
      <c r="B18" s="3" t="s">
        <v>180</v>
      </c>
      <c r="C18" s="50" t="s">
        <v>8</v>
      </c>
      <c r="D18" s="126">
        <v>1</v>
      </c>
      <c r="E18" s="128">
        <v>0</v>
      </c>
      <c r="F18" s="127">
        <v>0</v>
      </c>
    </row>
    <row r="19" spans="1:6" ht="15.75">
      <c r="A19" s="3"/>
      <c r="B19" s="3" t="s">
        <v>42</v>
      </c>
      <c r="C19" s="2" t="s">
        <v>9</v>
      </c>
      <c r="D19" s="129">
        <v>1604.2</v>
      </c>
      <c r="E19" s="128">
        <v>1571.2</v>
      </c>
      <c r="F19" s="127">
        <v>97.9</v>
      </c>
    </row>
    <row r="20" spans="1:6" ht="15.75">
      <c r="A20" s="4" t="s">
        <v>31</v>
      </c>
      <c r="B20" s="4" t="s">
        <v>43</v>
      </c>
      <c r="C20" s="6" t="s">
        <v>10</v>
      </c>
      <c r="D20" s="7">
        <f>D21</f>
        <v>224.5</v>
      </c>
      <c r="E20" s="105">
        <f>E21</f>
        <v>224.4</v>
      </c>
      <c r="F20" s="124">
        <v>100</v>
      </c>
    </row>
    <row r="21" spans="1:6" ht="31.5">
      <c r="A21" s="3"/>
      <c r="B21" s="3" t="s">
        <v>44</v>
      </c>
      <c r="C21" s="2" t="s">
        <v>11</v>
      </c>
      <c r="D21" s="8">
        <v>224.5</v>
      </c>
      <c r="E21" s="108">
        <v>224.4</v>
      </c>
      <c r="F21" s="124">
        <v>100</v>
      </c>
    </row>
    <row r="22" spans="1:6" ht="31.5">
      <c r="A22" s="4" t="s">
        <v>32</v>
      </c>
      <c r="B22" s="4" t="s">
        <v>45</v>
      </c>
      <c r="C22" s="6" t="s">
        <v>12</v>
      </c>
      <c r="D22" s="7">
        <f>D23+D26+D27</f>
        <v>160.1</v>
      </c>
      <c r="E22" s="105">
        <f>E23+E27</f>
        <v>113.9</v>
      </c>
      <c r="F22" s="124">
        <v>71.1</v>
      </c>
    </row>
    <row r="23" spans="1:6" ht="45.75" customHeight="1">
      <c r="A23" s="3"/>
      <c r="B23" s="3" t="s">
        <v>46</v>
      </c>
      <c r="C23" s="2" t="s">
        <v>13</v>
      </c>
      <c r="D23" s="8">
        <v>26</v>
      </c>
      <c r="E23" s="112">
        <v>26</v>
      </c>
      <c r="F23" s="124">
        <v>100</v>
      </c>
    </row>
    <row r="24" spans="1:6" ht="15.75" hidden="1">
      <c r="A24" s="3"/>
      <c r="B24" s="3"/>
      <c r="C24" s="2"/>
      <c r="D24" s="8">
        <v>0</v>
      </c>
      <c r="E24" s="108"/>
      <c r="F24" s="124"/>
    </row>
    <row r="25" spans="1:6" ht="47.25" hidden="1">
      <c r="A25" s="3"/>
      <c r="B25" s="3" t="s">
        <v>47</v>
      </c>
      <c r="C25" s="2" t="s">
        <v>15</v>
      </c>
      <c r="D25" s="8"/>
      <c r="E25" s="108"/>
      <c r="F25" s="124"/>
    </row>
    <row r="26" spans="1:6" ht="15.75">
      <c r="A26" s="3"/>
      <c r="B26" s="3" t="s">
        <v>225</v>
      </c>
      <c r="C26" s="114" t="s">
        <v>14</v>
      </c>
      <c r="D26" s="8">
        <v>35</v>
      </c>
      <c r="E26" s="108">
        <v>0</v>
      </c>
      <c r="F26" s="124">
        <v>0</v>
      </c>
    </row>
    <row r="27" spans="1:6" ht="47.25">
      <c r="A27" s="3"/>
      <c r="B27" s="3" t="s">
        <v>47</v>
      </c>
      <c r="C27" s="84" t="s">
        <v>15</v>
      </c>
      <c r="D27" s="8">
        <v>99.1</v>
      </c>
      <c r="E27" s="112">
        <v>87.9</v>
      </c>
      <c r="F27" s="124">
        <v>88.7</v>
      </c>
    </row>
    <row r="28" spans="1:6" ht="19.5" customHeight="1">
      <c r="A28" s="4" t="s">
        <v>33</v>
      </c>
      <c r="B28" s="4" t="s">
        <v>48</v>
      </c>
      <c r="C28" s="6" t="s">
        <v>16</v>
      </c>
      <c r="D28" s="7">
        <f>D30+D31</f>
        <v>3157.7999999999997</v>
      </c>
      <c r="E28" s="105">
        <f>E30+E31</f>
        <v>1803.6999999999998</v>
      </c>
      <c r="F28" s="124">
        <v>57.1</v>
      </c>
    </row>
    <row r="29" spans="1:6" ht="15.75" hidden="1">
      <c r="A29" s="3"/>
      <c r="B29" s="3" t="s">
        <v>49</v>
      </c>
      <c r="C29" s="2" t="s">
        <v>17</v>
      </c>
      <c r="D29" s="8">
        <v>0</v>
      </c>
      <c r="E29" s="108"/>
      <c r="F29" s="124"/>
    </row>
    <row r="30" spans="1:6" ht="18" customHeight="1">
      <c r="A30" s="3"/>
      <c r="B30" s="3" t="s">
        <v>50</v>
      </c>
      <c r="C30" s="2" t="s">
        <v>18</v>
      </c>
      <c r="D30" s="8">
        <v>3112.2</v>
      </c>
      <c r="E30" s="108">
        <v>1758.1</v>
      </c>
      <c r="F30" s="124">
        <v>56.5</v>
      </c>
    </row>
    <row r="31" spans="1:6" ht="28.5" customHeight="1">
      <c r="A31" s="3"/>
      <c r="B31" s="3" t="s">
        <v>51</v>
      </c>
      <c r="C31" s="2" t="s">
        <v>19</v>
      </c>
      <c r="D31" s="8">
        <v>45.6</v>
      </c>
      <c r="E31" s="108">
        <v>45.6</v>
      </c>
      <c r="F31" s="124">
        <v>100</v>
      </c>
    </row>
    <row r="32" spans="1:6" ht="15" customHeight="1">
      <c r="A32" s="4" t="s">
        <v>34</v>
      </c>
      <c r="B32" s="4" t="s">
        <v>52</v>
      </c>
      <c r="C32" s="6" t="s">
        <v>20</v>
      </c>
      <c r="D32" s="7">
        <f>SUM(D33:D35)</f>
        <v>1273.1</v>
      </c>
      <c r="E32" s="106">
        <f>E34+E35</f>
        <v>1125.7</v>
      </c>
      <c r="F32" s="125">
        <v>88.4</v>
      </c>
    </row>
    <row r="33" spans="1:6" ht="0.75" customHeight="1" hidden="1">
      <c r="A33" s="3"/>
      <c r="B33" s="3" t="s">
        <v>53</v>
      </c>
      <c r="C33" s="2" t="s">
        <v>21</v>
      </c>
      <c r="D33" s="8"/>
      <c r="E33" s="108"/>
      <c r="F33" s="124"/>
    </row>
    <row r="34" spans="1:6" ht="21" customHeight="1">
      <c r="A34" s="3"/>
      <c r="B34" s="113" t="s">
        <v>53</v>
      </c>
      <c r="C34" s="2" t="s">
        <v>21</v>
      </c>
      <c r="D34" s="8">
        <v>341.3</v>
      </c>
      <c r="E34" s="108">
        <v>341.2</v>
      </c>
      <c r="F34" s="124">
        <v>100</v>
      </c>
    </row>
    <row r="35" spans="1:6" ht="15.75">
      <c r="A35" s="3"/>
      <c r="B35" s="3" t="s">
        <v>54</v>
      </c>
      <c r="C35" s="2" t="s">
        <v>22</v>
      </c>
      <c r="D35" s="8">
        <v>931.8</v>
      </c>
      <c r="E35" s="112">
        <v>784.5</v>
      </c>
      <c r="F35" s="125">
        <v>84.2</v>
      </c>
    </row>
    <row r="36" spans="1:6" ht="15.75" hidden="1">
      <c r="A36" s="4" t="s">
        <v>35</v>
      </c>
      <c r="B36" s="3" t="s">
        <v>139</v>
      </c>
      <c r="C36" s="6" t="s">
        <v>23</v>
      </c>
      <c r="D36" s="7">
        <f>SUM(D37)</f>
        <v>0</v>
      </c>
      <c r="E36" s="108"/>
      <c r="F36" s="124"/>
    </row>
    <row r="37" spans="1:6" ht="31.5" hidden="1">
      <c r="A37" s="3"/>
      <c r="B37" s="3" t="s">
        <v>140</v>
      </c>
      <c r="C37" s="2" t="s">
        <v>24</v>
      </c>
      <c r="D37" s="8">
        <f>'Приложение 7 расходы'!J190</f>
        <v>0</v>
      </c>
      <c r="E37" s="108"/>
      <c r="F37" s="124"/>
    </row>
    <row r="38" spans="1:6" ht="15.75" hidden="1">
      <c r="A38" s="4" t="s">
        <v>35</v>
      </c>
      <c r="B38" s="4" t="s">
        <v>55</v>
      </c>
      <c r="C38" s="6" t="s">
        <v>23</v>
      </c>
      <c r="D38" s="72">
        <f>D39</f>
        <v>0</v>
      </c>
      <c r="E38" s="108"/>
      <c r="F38" s="124"/>
    </row>
    <row r="39" spans="1:6" ht="31.5" hidden="1">
      <c r="A39" s="3"/>
      <c r="B39" s="3" t="s">
        <v>55</v>
      </c>
      <c r="C39" s="2" t="s">
        <v>24</v>
      </c>
      <c r="D39" s="35"/>
      <c r="E39" s="108"/>
      <c r="F39" s="124"/>
    </row>
    <row r="40" spans="1:6" ht="15.75">
      <c r="A40" s="4" t="s">
        <v>36</v>
      </c>
      <c r="B40" s="4" t="s">
        <v>56</v>
      </c>
      <c r="C40" s="6" t="s">
        <v>25</v>
      </c>
      <c r="D40" s="7">
        <f>SUM(D41)</f>
        <v>4530</v>
      </c>
      <c r="E40" s="106">
        <f>E41</f>
        <v>4530</v>
      </c>
      <c r="F40" s="124">
        <v>100</v>
      </c>
    </row>
    <row r="41" spans="1:6" ht="15.75">
      <c r="A41" s="3"/>
      <c r="B41" s="3" t="s">
        <v>57</v>
      </c>
      <c r="C41" s="2" t="s">
        <v>26</v>
      </c>
      <c r="D41" s="8">
        <v>4530</v>
      </c>
      <c r="E41" s="112">
        <v>4530</v>
      </c>
      <c r="F41" s="124">
        <v>100</v>
      </c>
    </row>
    <row r="42" spans="1:6" ht="15.75">
      <c r="A42" s="4" t="s">
        <v>37</v>
      </c>
      <c r="B42" s="4" t="s">
        <v>58</v>
      </c>
      <c r="C42" s="6" t="s">
        <v>27</v>
      </c>
      <c r="D42" s="7">
        <f>SUM(D43)</f>
        <v>111.2</v>
      </c>
      <c r="E42" s="106">
        <f>E43</f>
        <v>110.1</v>
      </c>
      <c r="F42" s="125">
        <v>99</v>
      </c>
    </row>
    <row r="43" spans="1:6" ht="30" customHeight="1">
      <c r="A43" s="3"/>
      <c r="B43" s="3" t="s">
        <v>59</v>
      </c>
      <c r="C43" s="2" t="s">
        <v>28</v>
      </c>
      <c r="D43" s="8">
        <v>111.2</v>
      </c>
      <c r="E43" s="112">
        <v>110.1</v>
      </c>
      <c r="F43" s="125">
        <v>99</v>
      </c>
    </row>
    <row r="44" spans="1:4" ht="31.5" hidden="1">
      <c r="A44" s="4" t="s">
        <v>38</v>
      </c>
      <c r="B44" s="4" t="s">
        <v>60</v>
      </c>
      <c r="C44" s="6" t="s">
        <v>29</v>
      </c>
      <c r="D44" s="90">
        <v>36.5</v>
      </c>
    </row>
    <row r="45" spans="1:4" ht="31.5" hidden="1">
      <c r="A45" s="3"/>
      <c r="B45" s="3" t="s">
        <v>61</v>
      </c>
      <c r="C45" s="2" t="s">
        <v>29</v>
      </c>
      <c r="D45" s="8">
        <v>36.5</v>
      </c>
    </row>
    <row r="46" spans="1:4" ht="31.5" hidden="1">
      <c r="A46" s="6" t="s">
        <v>38</v>
      </c>
      <c r="B46" s="4" t="s">
        <v>61</v>
      </c>
      <c r="C46" s="6" t="s">
        <v>29</v>
      </c>
      <c r="D46" s="7">
        <f>D47</f>
        <v>0</v>
      </c>
    </row>
    <row r="47" spans="1:4" ht="31.5" hidden="1">
      <c r="A47" s="2"/>
      <c r="B47" s="3" t="s">
        <v>61</v>
      </c>
      <c r="C47" s="2" t="s">
        <v>29</v>
      </c>
      <c r="D47" s="8"/>
    </row>
    <row r="48" ht="15.75" hidden="1"/>
    <row r="49" ht="15.75" hidden="1">
      <c r="A49" s="9"/>
    </row>
    <row r="50" spans="1:7" ht="15.75">
      <c r="A50" s="9" t="s">
        <v>397</v>
      </c>
      <c r="E50" s="15"/>
      <c r="F50" s="15"/>
      <c r="G50" s="10"/>
    </row>
    <row r="51" spans="1:7" ht="15.75">
      <c r="A51" s="9" t="s">
        <v>398</v>
      </c>
      <c r="E51" s="15"/>
      <c r="F51" s="15"/>
      <c r="G51" s="10"/>
    </row>
  </sheetData>
  <sheetProtection/>
  <mergeCells count="4">
    <mergeCell ref="A6:D6"/>
    <mergeCell ref="A7:D7"/>
    <mergeCell ref="C3:D3"/>
    <mergeCell ref="D1:F1"/>
  </mergeCells>
  <printOptions horizontalCentered="1"/>
  <pageMargins left="0.984251968503937" right="0.3937007874015748" top="0.3937007874015748" bottom="0.3937007874015748" header="0.7874015748031497" footer="0.590551181102362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9"/>
  <sheetViews>
    <sheetView view="pageBreakPreview" zoomScaleSheetLayoutView="100" zoomScalePageLayoutView="75" workbookViewId="0" topLeftCell="A1">
      <selection activeCell="D1" sqref="D1:J1"/>
    </sheetView>
  </sheetViews>
  <sheetFormatPr defaultColWidth="9.140625" defaultRowHeight="15"/>
  <cols>
    <col min="1" max="1" width="4.28125" style="0" customWidth="1"/>
    <col min="2" max="2" width="37.421875" style="10" customWidth="1"/>
    <col min="3" max="3" width="6.7109375" style="10" customWidth="1"/>
    <col min="4" max="4" width="7.00390625" style="10" customWidth="1"/>
    <col min="5" max="5" width="7.28125" style="10" customWidth="1"/>
    <col min="6" max="6" width="14.7109375" style="10" customWidth="1"/>
    <col min="7" max="7" width="8.8515625" style="10" customWidth="1"/>
    <col min="8" max="8" width="14.421875" style="10" customWidth="1"/>
    <col min="9" max="9" width="14.28125" style="10" customWidth="1"/>
    <col min="10" max="10" width="12.28125" style="10" customWidth="1"/>
  </cols>
  <sheetData>
    <row r="1" spans="4:10" ht="71.25" customHeight="1">
      <c r="D1" s="138" t="s">
        <v>472</v>
      </c>
      <c r="E1" s="141"/>
      <c r="F1" s="141"/>
      <c r="G1" s="141"/>
      <c r="H1" s="141"/>
      <c r="I1" s="141"/>
      <c r="J1" s="141"/>
    </row>
    <row r="2" ht="15.75" hidden="1"/>
    <row r="3" spans="4:10" ht="75" customHeight="1" hidden="1">
      <c r="D3" s="138"/>
      <c r="E3" s="141"/>
      <c r="F3" s="141"/>
      <c r="G3" s="141"/>
      <c r="H3" s="141"/>
      <c r="I3" s="141"/>
      <c r="J3" s="141"/>
    </row>
    <row r="4" ht="17.25" customHeight="1" hidden="1"/>
    <row r="5" spans="1:14" ht="86.25" customHeight="1">
      <c r="A5" s="143" t="s">
        <v>456</v>
      </c>
      <c r="B5" s="143"/>
      <c r="C5" s="143"/>
      <c r="D5" s="143"/>
      <c r="E5" s="143"/>
      <c r="F5" s="143"/>
      <c r="G5" s="143"/>
      <c r="H5" s="143"/>
      <c r="I5" s="143"/>
      <c r="J5" s="143"/>
      <c r="N5" s="74"/>
    </row>
    <row r="6" spans="2:10" ht="15.75">
      <c r="B6" s="142"/>
      <c r="C6" s="142"/>
      <c r="D6" s="142"/>
      <c r="E6" s="142"/>
      <c r="F6" s="142"/>
      <c r="G6" s="142"/>
      <c r="H6" s="142"/>
      <c r="I6" s="142"/>
      <c r="J6" s="142"/>
    </row>
    <row r="7" ht="16.5" thickBot="1">
      <c r="G7" s="10" t="s">
        <v>0</v>
      </c>
    </row>
    <row r="8" spans="1:12" ht="72.75" thickBot="1">
      <c r="A8" s="61"/>
      <c r="B8" s="44" t="s">
        <v>3</v>
      </c>
      <c r="C8" s="4" t="s">
        <v>62</v>
      </c>
      <c r="D8" s="4" t="s">
        <v>63</v>
      </c>
      <c r="E8" s="4" t="s">
        <v>64</v>
      </c>
      <c r="F8" s="4" t="s">
        <v>65</v>
      </c>
      <c r="G8" s="4" t="s">
        <v>66</v>
      </c>
      <c r="H8" s="99" t="s">
        <v>220</v>
      </c>
      <c r="I8" s="99" t="s">
        <v>221</v>
      </c>
      <c r="J8" s="100" t="s">
        <v>222</v>
      </c>
      <c r="L8" s="73"/>
    </row>
    <row r="9" spans="1:10" ht="15.75">
      <c r="A9" s="61"/>
      <c r="B9" s="4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7</v>
      </c>
      <c r="J9" s="5">
        <v>8</v>
      </c>
    </row>
    <row r="10" spans="1:10" ht="15.75">
      <c r="A10" s="61"/>
      <c r="B10" s="46" t="s">
        <v>67</v>
      </c>
      <c r="C10" s="12"/>
      <c r="D10" s="12"/>
      <c r="E10" s="12"/>
      <c r="F10" s="12"/>
      <c r="G10" s="12"/>
      <c r="H10" s="19">
        <v>14366.6</v>
      </c>
      <c r="I10" s="12" t="s">
        <v>467</v>
      </c>
      <c r="J10" s="19">
        <v>88</v>
      </c>
    </row>
    <row r="11" spans="1:10" ht="15.75">
      <c r="A11" s="61"/>
      <c r="B11" s="46"/>
      <c r="C11" s="12"/>
      <c r="D11" s="12"/>
      <c r="E11" s="12"/>
      <c r="F11" s="12"/>
      <c r="G11" s="12"/>
      <c r="H11" s="19">
        <v>4909.9</v>
      </c>
      <c r="I11" s="12" t="s">
        <v>457</v>
      </c>
      <c r="J11" s="19">
        <v>96.4</v>
      </c>
    </row>
    <row r="12" spans="1:10" ht="45.75" customHeight="1">
      <c r="A12" s="61"/>
      <c r="B12" s="46" t="s">
        <v>212</v>
      </c>
      <c r="C12" s="12" t="s">
        <v>211</v>
      </c>
      <c r="D12" s="12"/>
      <c r="E12" s="12"/>
      <c r="F12" s="12"/>
      <c r="G12" s="12"/>
      <c r="H12" s="80">
        <f>H13</f>
        <v>21</v>
      </c>
      <c r="I12" s="12" t="s">
        <v>399</v>
      </c>
      <c r="J12" s="80">
        <v>100</v>
      </c>
    </row>
    <row r="13" spans="1:10" ht="21" customHeight="1">
      <c r="A13" s="61"/>
      <c r="B13" s="46" t="s">
        <v>6</v>
      </c>
      <c r="C13" s="12" t="s">
        <v>211</v>
      </c>
      <c r="D13" s="12" t="s">
        <v>68</v>
      </c>
      <c r="E13" s="12"/>
      <c r="F13" s="12"/>
      <c r="G13" s="12"/>
      <c r="H13" s="80">
        <v>21</v>
      </c>
      <c r="I13" s="12" t="s">
        <v>399</v>
      </c>
      <c r="J13" s="80">
        <v>100</v>
      </c>
    </row>
    <row r="14" spans="1:10" ht="78.75">
      <c r="A14" s="61"/>
      <c r="B14" s="46" t="s">
        <v>138</v>
      </c>
      <c r="C14" s="12" t="s">
        <v>211</v>
      </c>
      <c r="D14" s="12" t="s">
        <v>68</v>
      </c>
      <c r="E14" s="12" t="s">
        <v>137</v>
      </c>
      <c r="F14" s="12"/>
      <c r="G14" s="12"/>
      <c r="H14" s="80">
        <f>H15</f>
        <v>21</v>
      </c>
      <c r="I14" s="12" t="s">
        <v>399</v>
      </c>
      <c r="J14" s="80">
        <v>100</v>
      </c>
    </row>
    <row r="15" spans="1:10" ht="126">
      <c r="A15" s="61"/>
      <c r="B15" s="47" t="s">
        <v>227</v>
      </c>
      <c r="C15" s="16" t="s">
        <v>211</v>
      </c>
      <c r="D15" s="16" t="s">
        <v>68</v>
      </c>
      <c r="E15" s="16" t="s">
        <v>137</v>
      </c>
      <c r="F15" s="16" t="s">
        <v>226</v>
      </c>
      <c r="G15" s="16"/>
      <c r="H15" s="81">
        <v>21</v>
      </c>
      <c r="I15" s="16" t="s">
        <v>399</v>
      </c>
      <c r="J15" s="81">
        <v>100</v>
      </c>
    </row>
    <row r="16" spans="1:10" ht="47.25">
      <c r="A16" s="61"/>
      <c r="B16" s="47" t="s">
        <v>228</v>
      </c>
      <c r="C16" s="16" t="s">
        <v>211</v>
      </c>
      <c r="D16" s="16" t="s">
        <v>68</v>
      </c>
      <c r="E16" s="16" t="s">
        <v>137</v>
      </c>
      <c r="F16" s="16" t="s">
        <v>230</v>
      </c>
      <c r="G16" s="16"/>
      <c r="H16" s="81">
        <v>21</v>
      </c>
      <c r="I16" s="16" t="s">
        <v>399</v>
      </c>
      <c r="J16" s="81">
        <v>100</v>
      </c>
    </row>
    <row r="17" spans="1:10" ht="31.5">
      <c r="A17" s="61"/>
      <c r="B17" s="47" t="s">
        <v>229</v>
      </c>
      <c r="C17" s="16" t="s">
        <v>211</v>
      </c>
      <c r="D17" s="16" t="s">
        <v>68</v>
      </c>
      <c r="E17" s="16" t="s">
        <v>137</v>
      </c>
      <c r="F17" s="16" t="s">
        <v>231</v>
      </c>
      <c r="G17" s="16"/>
      <c r="H17" s="81">
        <v>21</v>
      </c>
      <c r="I17" s="16" t="s">
        <v>399</v>
      </c>
      <c r="J17" s="81">
        <v>100</v>
      </c>
    </row>
    <row r="18" spans="1:10" ht="24" customHeight="1">
      <c r="A18" s="61"/>
      <c r="B18" s="50" t="s">
        <v>71</v>
      </c>
      <c r="C18" s="16" t="s">
        <v>211</v>
      </c>
      <c r="D18" s="16" t="s">
        <v>68</v>
      </c>
      <c r="E18" s="16" t="s">
        <v>137</v>
      </c>
      <c r="F18" s="16" t="s">
        <v>231</v>
      </c>
      <c r="G18" s="16" t="s">
        <v>112</v>
      </c>
      <c r="H18" s="81">
        <v>21</v>
      </c>
      <c r="I18" s="16" t="s">
        <v>399</v>
      </c>
      <c r="J18" s="81">
        <v>100</v>
      </c>
    </row>
    <row r="19" spans="1:10" ht="47.25">
      <c r="A19" s="61" t="s">
        <v>30</v>
      </c>
      <c r="B19" s="46" t="s">
        <v>206</v>
      </c>
      <c r="C19" s="12" t="s">
        <v>70</v>
      </c>
      <c r="D19" s="12"/>
      <c r="E19" s="12"/>
      <c r="F19" s="16"/>
      <c r="G19" s="12"/>
      <c r="H19" s="19">
        <v>14345.6</v>
      </c>
      <c r="I19" s="12" t="s">
        <v>468</v>
      </c>
      <c r="J19" s="19">
        <v>88</v>
      </c>
    </row>
    <row r="20" spans="1:10" ht="15.75">
      <c r="A20" s="61"/>
      <c r="B20" s="46" t="s">
        <v>6</v>
      </c>
      <c r="C20" s="17">
        <v>992</v>
      </c>
      <c r="D20" s="17" t="s">
        <v>68</v>
      </c>
      <c r="E20" s="17"/>
      <c r="F20" s="12"/>
      <c r="G20" s="17"/>
      <c r="H20" s="20">
        <v>4909.9</v>
      </c>
      <c r="I20" s="17" t="s">
        <v>457</v>
      </c>
      <c r="J20" s="20">
        <v>96.4</v>
      </c>
    </row>
    <row r="21" spans="1:10" ht="70.5" customHeight="1">
      <c r="A21" s="61"/>
      <c r="B21" s="46" t="s">
        <v>7</v>
      </c>
      <c r="C21" s="17" t="s">
        <v>70</v>
      </c>
      <c r="D21" s="17" t="s">
        <v>68</v>
      </c>
      <c r="E21" s="17" t="s">
        <v>69</v>
      </c>
      <c r="F21" s="17"/>
      <c r="G21" s="17"/>
      <c r="H21" s="20">
        <f>H22</f>
        <v>637.4</v>
      </c>
      <c r="I21" s="17" t="s">
        <v>458</v>
      </c>
      <c r="J21" s="20">
        <v>98.4</v>
      </c>
    </row>
    <row r="22" spans="1:10" ht="55.5" customHeight="1">
      <c r="A22" s="61"/>
      <c r="B22" s="47" t="s">
        <v>233</v>
      </c>
      <c r="C22" s="13" t="s">
        <v>70</v>
      </c>
      <c r="D22" s="13" t="s">
        <v>68</v>
      </c>
      <c r="E22" s="13" t="s">
        <v>69</v>
      </c>
      <c r="F22" s="17" t="s">
        <v>235</v>
      </c>
      <c r="G22" s="40"/>
      <c r="H22" s="21">
        <v>637.4</v>
      </c>
      <c r="I22" s="40" t="s">
        <v>458</v>
      </c>
      <c r="J22" s="21">
        <v>98.4</v>
      </c>
    </row>
    <row r="23" spans="1:10" ht="31.5">
      <c r="A23" s="61"/>
      <c r="B23" s="47" t="s">
        <v>234</v>
      </c>
      <c r="C23" s="13" t="s">
        <v>70</v>
      </c>
      <c r="D23" s="13" t="s">
        <v>68</v>
      </c>
      <c r="E23" s="13" t="s">
        <v>69</v>
      </c>
      <c r="F23" s="13" t="s">
        <v>232</v>
      </c>
      <c r="G23" s="13"/>
      <c r="H23" s="21">
        <v>637.4</v>
      </c>
      <c r="I23" s="13" t="s">
        <v>458</v>
      </c>
      <c r="J23" s="21">
        <v>98.4</v>
      </c>
    </row>
    <row r="24" spans="1:10" ht="31.5">
      <c r="A24" s="61"/>
      <c r="B24" s="47" t="s">
        <v>229</v>
      </c>
      <c r="C24" s="13" t="s">
        <v>158</v>
      </c>
      <c r="D24" s="13" t="s">
        <v>68</v>
      </c>
      <c r="E24" s="13" t="s">
        <v>69</v>
      </c>
      <c r="F24" s="13" t="s">
        <v>236</v>
      </c>
      <c r="G24" s="13"/>
      <c r="H24" s="21">
        <v>637.4</v>
      </c>
      <c r="I24" s="13" t="s">
        <v>458</v>
      </c>
      <c r="J24" s="21">
        <v>98.4</v>
      </c>
    </row>
    <row r="25" spans="1:10" ht="31.5">
      <c r="A25" s="61"/>
      <c r="B25" s="47" t="s">
        <v>229</v>
      </c>
      <c r="C25" s="13" t="s">
        <v>70</v>
      </c>
      <c r="D25" s="13" t="s">
        <v>68</v>
      </c>
      <c r="E25" s="13" t="s">
        <v>69</v>
      </c>
      <c r="F25" s="13" t="s">
        <v>236</v>
      </c>
      <c r="G25" s="13" t="s">
        <v>105</v>
      </c>
      <c r="H25" s="21">
        <v>637.4</v>
      </c>
      <c r="I25" s="13" t="s">
        <v>458</v>
      </c>
      <c r="J25" s="21">
        <v>98.4</v>
      </c>
    </row>
    <row r="26" spans="1:10" ht="82.5" customHeight="1">
      <c r="A26" s="61"/>
      <c r="B26" s="48" t="s">
        <v>152</v>
      </c>
      <c r="C26" s="17" t="s">
        <v>70</v>
      </c>
      <c r="D26" s="17" t="s">
        <v>68</v>
      </c>
      <c r="E26" s="17" t="s">
        <v>75</v>
      </c>
      <c r="F26" s="13"/>
      <c r="G26" s="17"/>
      <c r="H26" s="20">
        <v>2510</v>
      </c>
      <c r="I26" s="17" t="s">
        <v>461</v>
      </c>
      <c r="J26" s="20">
        <v>94.8</v>
      </c>
    </row>
    <row r="27" spans="1:10" ht="47.25">
      <c r="A27" s="61"/>
      <c r="B27" s="47" t="s">
        <v>237</v>
      </c>
      <c r="C27" s="13" t="s">
        <v>70</v>
      </c>
      <c r="D27" s="13" t="s">
        <v>68</v>
      </c>
      <c r="E27" s="13" t="s">
        <v>75</v>
      </c>
      <c r="F27" s="17" t="s">
        <v>238</v>
      </c>
      <c r="G27" s="13" t="s">
        <v>239</v>
      </c>
      <c r="H27" s="21">
        <v>2510</v>
      </c>
      <c r="I27" s="13" t="s">
        <v>461</v>
      </c>
      <c r="J27" s="21">
        <v>94.8</v>
      </c>
    </row>
    <row r="28" spans="1:10" ht="48.75" customHeight="1">
      <c r="A28" s="61"/>
      <c r="B28" s="47" t="s">
        <v>240</v>
      </c>
      <c r="C28" s="13" t="s">
        <v>70</v>
      </c>
      <c r="D28" s="13" t="s">
        <v>68</v>
      </c>
      <c r="E28" s="13" t="s">
        <v>75</v>
      </c>
      <c r="F28" s="13" t="s">
        <v>241</v>
      </c>
      <c r="G28" s="13"/>
      <c r="H28" s="21">
        <v>2506.2</v>
      </c>
      <c r="I28" s="13" t="s">
        <v>462</v>
      </c>
      <c r="J28" s="21">
        <v>94.8</v>
      </c>
    </row>
    <row r="29" spans="1:10" ht="31.5">
      <c r="A29" s="61"/>
      <c r="B29" s="49" t="s">
        <v>242</v>
      </c>
      <c r="C29" s="13" t="s">
        <v>70</v>
      </c>
      <c r="D29" s="13" t="s">
        <v>68</v>
      </c>
      <c r="E29" s="13" t="s">
        <v>75</v>
      </c>
      <c r="F29" s="13" t="s">
        <v>243</v>
      </c>
      <c r="G29" s="13"/>
      <c r="H29" s="21">
        <v>2506.2</v>
      </c>
      <c r="I29" s="13" t="s">
        <v>462</v>
      </c>
      <c r="J29" s="21">
        <v>94.8</v>
      </c>
    </row>
    <row r="30" spans="1:10" ht="31.5">
      <c r="A30" s="61"/>
      <c r="B30" s="47" t="s">
        <v>244</v>
      </c>
      <c r="C30" s="13" t="s">
        <v>70</v>
      </c>
      <c r="D30" s="13" t="s">
        <v>68</v>
      </c>
      <c r="E30" s="16" t="s">
        <v>75</v>
      </c>
      <c r="F30" s="13" t="s">
        <v>245</v>
      </c>
      <c r="G30" s="16" t="s">
        <v>105</v>
      </c>
      <c r="H30" s="22">
        <v>1659.4</v>
      </c>
      <c r="I30" s="16" t="s">
        <v>459</v>
      </c>
      <c r="J30" s="22">
        <v>99.6</v>
      </c>
    </row>
    <row r="31" spans="1:10" ht="66" customHeight="1">
      <c r="A31" s="61"/>
      <c r="B31" s="47" t="s">
        <v>246</v>
      </c>
      <c r="C31" s="13" t="s">
        <v>70</v>
      </c>
      <c r="D31" s="13" t="s">
        <v>68</v>
      </c>
      <c r="E31" s="16" t="s">
        <v>75</v>
      </c>
      <c r="F31" s="16" t="s">
        <v>245</v>
      </c>
      <c r="G31" s="16" t="s">
        <v>106</v>
      </c>
      <c r="H31" s="22">
        <v>819.2</v>
      </c>
      <c r="I31" s="16" t="s">
        <v>460</v>
      </c>
      <c r="J31" s="22">
        <v>86.2</v>
      </c>
    </row>
    <row r="32" spans="1:10" ht="66" customHeight="1">
      <c r="A32" s="61"/>
      <c r="B32" s="47" t="s">
        <v>348</v>
      </c>
      <c r="C32" s="13" t="s">
        <v>70</v>
      </c>
      <c r="D32" s="13" t="s">
        <v>68</v>
      </c>
      <c r="E32" s="16" t="s">
        <v>75</v>
      </c>
      <c r="F32" s="16" t="s">
        <v>245</v>
      </c>
      <c r="G32" s="16" t="s">
        <v>349</v>
      </c>
      <c r="H32" s="22">
        <v>35</v>
      </c>
      <c r="I32" s="16" t="s">
        <v>463</v>
      </c>
      <c r="J32" s="22">
        <v>48</v>
      </c>
    </row>
    <row r="33" spans="1:10" ht="37.5" customHeight="1">
      <c r="A33" s="61"/>
      <c r="B33" s="50" t="s">
        <v>108</v>
      </c>
      <c r="C33" s="13" t="s">
        <v>70</v>
      </c>
      <c r="D33" s="13" t="s">
        <v>68</v>
      </c>
      <c r="E33" s="16" t="s">
        <v>75</v>
      </c>
      <c r="F33" s="16" t="s">
        <v>245</v>
      </c>
      <c r="G33" s="16" t="s">
        <v>107</v>
      </c>
      <c r="H33" s="22">
        <v>22</v>
      </c>
      <c r="I33" s="16" t="s">
        <v>465</v>
      </c>
      <c r="J33" s="22">
        <v>47.7</v>
      </c>
    </row>
    <row r="34" spans="1:10" ht="37.5" customHeight="1">
      <c r="A34" s="61"/>
      <c r="B34" s="50" t="s">
        <v>382</v>
      </c>
      <c r="C34" s="13" t="s">
        <v>70</v>
      </c>
      <c r="D34" s="13" t="s">
        <v>68</v>
      </c>
      <c r="E34" s="16" t="s">
        <v>75</v>
      </c>
      <c r="F34" s="16" t="s">
        <v>383</v>
      </c>
      <c r="G34" s="16" t="s">
        <v>112</v>
      </c>
      <c r="H34" s="22">
        <v>5.6</v>
      </c>
      <c r="I34" s="16" t="s">
        <v>464</v>
      </c>
      <c r="J34" s="22">
        <v>100</v>
      </c>
    </row>
    <row r="35" spans="1:10" ht="61.5" customHeight="1">
      <c r="A35" s="61"/>
      <c r="B35" s="50" t="s">
        <v>247</v>
      </c>
      <c r="C35" s="13" t="s">
        <v>70</v>
      </c>
      <c r="D35" s="13" t="s">
        <v>68</v>
      </c>
      <c r="E35" s="16" t="s">
        <v>75</v>
      </c>
      <c r="F35" s="16" t="s">
        <v>248</v>
      </c>
      <c r="G35" s="16"/>
      <c r="H35" s="22">
        <v>3.8</v>
      </c>
      <c r="I35" s="16" t="s">
        <v>466</v>
      </c>
      <c r="J35" s="22">
        <v>100</v>
      </c>
    </row>
    <row r="36" spans="1:10" ht="78.75" customHeight="1">
      <c r="A36" s="61"/>
      <c r="B36" s="51" t="s">
        <v>155</v>
      </c>
      <c r="C36" s="13" t="s">
        <v>70</v>
      </c>
      <c r="D36" s="13" t="s">
        <v>68</v>
      </c>
      <c r="E36" s="16" t="s">
        <v>75</v>
      </c>
      <c r="F36" s="16" t="s">
        <v>249</v>
      </c>
      <c r="G36" s="16"/>
      <c r="H36" s="22">
        <v>3.8</v>
      </c>
      <c r="I36" s="16" t="s">
        <v>466</v>
      </c>
      <c r="J36" s="22">
        <v>100</v>
      </c>
    </row>
    <row r="37" spans="1:10" ht="56.25" customHeight="1">
      <c r="A37" s="61"/>
      <c r="B37" s="47" t="s">
        <v>246</v>
      </c>
      <c r="C37" s="13" t="s">
        <v>70</v>
      </c>
      <c r="D37" s="13" t="s">
        <v>68</v>
      </c>
      <c r="E37" s="16" t="s">
        <v>75</v>
      </c>
      <c r="F37" s="16" t="s">
        <v>250</v>
      </c>
      <c r="G37" s="16" t="s">
        <v>106</v>
      </c>
      <c r="H37" s="19">
        <v>3.8</v>
      </c>
      <c r="I37" s="16" t="s">
        <v>466</v>
      </c>
      <c r="J37" s="22">
        <v>100</v>
      </c>
    </row>
    <row r="38" spans="1:10" ht="56.25" customHeight="1">
      <c r="A38" s="61"/>
      <c r="B38" s="47" t="s">
        <v>237</v>
      </c>
      <c r="C38" s="13" t="s">
        <v>70</v>
      </c>
      <c r="D38" s="13" t="s">
        <v>68</v>
      </c>
      <c r="E38" s="16" t="s">
        <v>96</v>
      </c>
      <c r="F38" s="16" t="s">
        <v>252</v>
      </c>
      <c r="G38" s="16"/>
      <c r="H38" s="22">
        <v>136.3</v>
      </c>
      <c r="I38" s="16" t="s">
        <v>400</v>
      </c>
      <c r="J38" s="22">
        <v>100</v>
      </c>
    </row>
    <row r="39" spans="1:10" ht="57.75" customHeight="1">
      <c r="A39" s="61"/>
      <c r="B39" s="47" t="s">
        <v>404</v>
      </c>
      <c r="C39" s="13" t="s">
        <v>70</v>
      </c>
      <c r="D39" s="13" t="s">
        <v>68</v>
      </c>
      <c r="E39" s="16" t="s">
        <v>96</v>
      </c>
      <c r="F39" s="16" t="s">
        <v>402</v>
      </c>
      <c r="G39" s="16"/>
      <c r="H39" s="22">
        <v>136.3</v>
      </c>
      <c r="I39" s="16" t="s">
        <v>400</v>
      </c>
      <c r="J39" s="22">
        <v>100</v>
      </c>
    </row>
    <row r="40" spans="1:10" ht="120" customHeight="1">
      <c r="A40" s="61"/>
      <c r="B40" s="47" t="s">
        <v>401</v>
      </c>
      <c r="C40" s="13" t="s">
        <v>70</v>
      </c>
      <c r="D40" s="13" t="s">
        <v>68</v>
      </c>
      <c r="E40" s="16" t="s">
        <v>96</v>
      </c>
      <c r="F40" s="16" t="s">
        <v>403</v>
      </c>
      <c r="G40" s="16"/>
      <c r="H40" s="22">
        <v>136.3</v>
      </c>
      <c r="I40" s="16" t="s">
        <v>400</v>
      </c>
      <c r="J40" s="22">
        <v>100</v>
      </c>
    </row>
    <row r="41" spans="1:10" ht="56.25" customHeight="1">
      <c r="A41" s="61"/>
      <c r="B41" s="47" t="s">
        <v>246</v>
      </c>
      <c r="C41" s="13" t="s">
        <v>70</v>
      </c>
      <c r="D41" s="13" t="s">
        <v>68</v>
      </c>
      <c r="E41" s="16" t="s">
        <v>96</v>
      </c>
      <c r="F41" s="16" t="s">
        <v>381</v>
      </c>
      <c r="G41" s="16" t="s">
        <v>106</v>
      </c>
      <c r="H41" s="19">
        <v>136.3</v>
      </c>
      <c r="I41" s="16" t="s">
        <v>400</v>
      </c>
      <c r="J41" s="22">
        <v>100</v>
      </c>
    </row>
    <row r="42" spans="1:10" ht="47.25">
      <c r="A42" s="61"/>
      <c r="B42" s="47" t="s">
        <v>251</v>
      </c>
      <c r="C42" s="13" t="s">
        <v>70</v>
      </c>
      <c r="D42" s="13" t="s">
        <v>68</v>
      </c>
      <c r="E42" s="16" t="s">
        <v>76</v>
      </c>
      <c r="F42" s="12" t="s">
        <v>252</v>
      </c>
      <c r="G42" s="16"/>
      <c r="H42" s="24">
        <f>H43</f>
        <v>1</v>
      </c>
      <c r="I42" s="16" t="s">
        <v>224</v>
      </c>
      <c r="J42" s="24">
        <v>0</v>
      </c>
    </row>
    <row r="43" spans="1:10" ht="31.5">
      <c r="A43" s="61"/>
      <c r="B43" s="55" t="s">
        <v>178</v>
      </c>
      <c r="C43" s="13" t="s">
        <v>70</v>
      </c>
      <c r="D43" s="13" t="s">
        <v>68</v>
      </c>
      <c r="E43" s="16" t="s">
        <v>76</v>
      </c>
      <c r="F43" s="16" t="s">
        <v>253</v>
      </c>
      <c r="G43" s="16"/>
      <c r="H43" s="24">
        <f>H44</f>
        <v>1</v>
      </c>
      <c r="I43" s="16" t="s">
        <v>224</v>
      </c>
      <c r="J43" s="24">
        <v>0</v>
      </c>
    </row>
    <row r="44" spans="1:10" ht="31.5">
      <c r="A44" s="61"/>
      <c r="B44" s="55" t="s">
        <v>254</v>
      </c>
      <c r="C44" s="13" t="s">
        <v>70</v>
      </c>
      <c r="D44" s="13" t="s">
        <v>68</v>
      </c>
      <c r="E44" s="16" t="s">
        <v>76</v>
      </c>
      <c r="F44" s="16" t="s">
        <v>255</v>
      </c>
      <c r="G44" s="16"/>
      <c r="H44" s="24">
        <f>H45</f>
        <v>1</v>
      </c>
      <c r="I44" s="16" t="s">
        <v>224</v>
      </c>
      <c r="J44" s="24">
        <v>0</v>
      </c>
    </row>
    <row r="45" spans="1:10" ht="15.75">
      <c r="A45" s="61"/>
      <c r="B45" s="50" t="s">
        <v>110</v>
      </c>
      <c r="C45" s="30" t="s">
        <v>70</v>
      </c>
      <c r="D45" s="30" t="s">
        <v>68</v>
      </c>
      <c r="E45" s="27" t="s">
        <v>76</v>
      </c>
      <c r="F45" s="16" t="s">
        <v>256</v>
      </c>
      <c r="G45" s="27" t="s">
        <v>109</v>
      </c>
      <c r="H45" s="133">
        <v>1</v>
      </c>
      <c r="I45" s="27" t="s">
        <v>224</v>
      </c>
      <c r="J45" s="28">
        <v>0</v>
      </c>
    </row>
    <row r="46" spans="1:10" ht="29.25" customHeight="1">
      <c r="A46" s="61"/>
      <c r="B46" s="52" t="s">
        <v>9</v>
      </c>
      <c r="C46" s="17" t="s">
        <v>70</v>
      </c>
      <c r="D46" s="17" t="s">
        <v>68</v>
      </c>
      <c r="E46" s="12" t="s">
        <v>74</v>
      </c>
      <c r="F46" s="27"/>
      <c r="G46" s="12"/>
      <c r="H46" s="23">
        <f>H53+H54+H57+H60+H69+H72+H76</f>
        <v>1604.2</v>
      </c>
      <c r="I46" s="23">
        <f>I53+I54+I57+I60+I69+I72+I76</f>
        <v>1571.2</v>
      </c>
      <c r="J46" s="23">
        <v>97.9</v>
      </c>
    </row>
    <row r="47" spans="1:10" ht="1.5" customHeight="1" hidden="1">
      <c r="A47" s="61"/>
      <c r="B47" s="47" t="s">
        <v>174</v>
      </c>
      <c r="C47" s="13" t="s">
        <v>70</v>
      </c>
      <c r="D47" s="13" t="s">
        <v>68</v>
      </c>
      <c r="E47" s="16" t="s">
        <v>74</v>
      </c>
      <c r="F47" s="12"/>
      <c r="G47" s="16"/>
      <c r="H47" s="24"/>
      <c r="I47" s="16"/>
      <c r="J47" s="24"/>
    </row>
    <row r="48" spans="1:10" ht="31.5" hidden="1">
      <c r="A48" s="61"/>
      <c r="B48" s="55" t="s">
        <v>205</v>
      </c>
      <c r="C48" s="37" t="s">
        <v>70</v>
      </c>
      <c r="D48" s="37" t="s">
        <v>68</v>
      </c>
      <c r="E48" s="36" t="s">
        <v>74</v>
      </c>
      <c r="F48" s="16" t="s">
        <v>153</v>
      </c>
      <c r="G48" s="36"/>
      <c r="H48" s="71"/>
      <c r="I48" s="36"/>
      <c r="J48" s="71"/>
    </row>
    <row r="49" spans="1:10" ht="15.75" hidden="1">
      <c r="A49" s="61"/>
      <c r="B49" s="50" t="s">
        <v>204</v>
      </c>
      <c r="C49" s="37" t="s">
        <v>70</v>
      </c>
      <c r="D49" s="37" t="s">
        <v>68</v>
      </c>
      <c r="E49" s="36" t="s">
        <v>74</v>
      </c>
      <c r="F49" s="36" t="s">
        <v>181</v>
      </c>
      <c r="G49" s="36"/>
      <c r="H49" s="71"/>
      <c r="I49" s="36"/>
      <c r="J49" s="71"/>
    </row>
    <row r="50" spans="1:10" ht="63" hidden="1">
      <c r="A50" s="61"/>
      <c r="B50" s="47" t="s">
        <v>154</v>
      </c>
      <c r="C50" s="13" t="s">
        <v>70</v>
      </c>
      <c r="D50" s="13" t="s">
        <v>68</v>
      </c>
      <c r="E50" s="16" t="s">
        <v>74</v>
      </c>
      <c r="F50" s="36" t="s">
        <v>182</v>
      </c>
      <c r="G50" s="16" t="s">
        <v>106</v>
      </c>
      <c r="H50" s="24"/>
      <c r="I50" s="16"/>
      <c r="J50" s="24"/>
    </row>
    <row r="51" spans="1:10" ht="47.25">
      <c r="A51" s="61"/>
      <c r="B51" s="56" t="s">
        <v>257</v>
      </c>
      <c r="C51" s="13" t="s">
        <v>70</v>
      </c>
      <c r="D51" s="13" t="s">
        <v>68</v>
      </c>
      <c r="E51" s="16" t="s">
        <v>74</v>
      </c>
      <c r="F51" s="16" t="s">
        <v>252</v>
      </c>
      <c r="G51" s="16"/>
      <c r="H51" s="24">
        <v>1436.9</v>
      </c>
      <c r="I51" s="16" t="s">
        <v>411</v>
      </c>
      <c r="J51" s="24">
        <v>98.1</v>
      </c>
    </row>
    <row r="52" spans="1:10" ht="31.5">
      <c r="A52" s="61"/>
      <c r="B52" s="47" t="s">
        <v>258</v>
      </c>
      <c r="C52" s="13" t="s">
        <v>70</v>
      </c>
      <c r="D52" s="13" t="s">
        <v>68</v>
      </c>
      <c r="E52" s="16" t="s">
        <v>74</v>
      </c>
      <c r="F52" s="36" t="s">
        <v>368</v>
      </c>
      <c r="G52" s="16"/>
      <c r="H52" s="24">
        <v>1436.9</v>
      </c>
      <c r="I52" s="16" t="s">
        <v>411</v>
      </c>
      <c r="J52" s="24">
        <v>98.1</v>
      </c>
    </row>
    <row r="53" spans="1:10" ht="31.5">
      <c r="A53" s="61"/>
      <c r="B53" s="47" t="s">
        <v>259</v>
      </c>
      <c r="C53" s="13" t="s">
        <v>70</v>
      </c>
      <c r="D53" s="13" t="s">
        <v>68</v>
      </c>
      <c r="E53" s="16" t="s">
        <v>74</v>
      </c>
      <c r="F53" s="36" t="s">
        <v>260</v>
      </c>
      <c r="G53" s="16" t="s">
        <v>111</v>
      </c>
      <c r="H53" s="23">
        <v>1173.9</v>
      </c>
      <c r="I53" s="16" t="s">
        <v>410</v>
      </c>
      <c r="J53" s="24">
        <v>99</v>
      </c>
    </row>
    <row r="54" spans="1:10" ht="47.25">
      <c r="A54" s="61"/>
      <c r="B54" s="50" t="s">
        <v>261</v>
      </c>
      <c r="C54" s="13" t="s">
        <v>70</v>
      </c>
      <c r="D54" s="13" t="s">
        <v>68</v>
      </c>
      <c r="E54" s="16" t="s">
        <v>74</v>
      </c>
      <c r="F54" s="36" t="s">
        <v>260</v>
      </c>
      <c r="G54" s="16" t="s">
        <v>106</v>
      </c>
      <c r="H54" s="23">
        <v>260</v>
      </c>
      <c r="I54" s="16" t="s">
        <v>409</v>
      </c>
      <c r="J54" s="24">
        <v>95.6</v>
      </c>
    </row>
    <row r="55" spans="1:10" ht="15.75" hidden="1">
      <c r="A55" s="61"/>
      <c r="B55" s="47"/>
      <c r="C55" s="13"/>
      <c r="D55" s="13"/>
      <c r="E55" s="16"/>
      <c r="F55" s="36" t="s">
        <v>209</v>
      </c>
      <c r="G55" s="16"/>
      <c r="H55" s="24"/>
      <c r="I55" s="16"/>
      <c r="J55" s="24"/>
    </row>
    <row r="56" spans="1:10" ht="31.5" hidden="1">
      <c r="A56" s="61"/>
      <c r="B56" s="55" t="s">
        <v>99</v>
      </c>
      <c r="C56" s="13" t="s">
        <v>70</v>
      </c>
      <c r="D56" s="13" t="s">
        <v>68</v>
      </c>
      <c r="E56" s="16" t="s">
        <v>74</v>
      </c>
      <c r="F56" s="16"/>
      <c r="G56" s="16"/>
      <c r="H56" s="24">
        <f>H57+H65</f>
        <v>57.6</v>
      </c>
      <c r="I56" s="16"/>
      <c r="J56" s="24"/>
    </row>
    <row r="57" spans="1:10" ht="31.5">
      <c r="A57" s="61"/>
      <c r="B57" s="55" t="s">
        <v>108</v>
      </c>
      <c r="C57" s="13" t="s">
        <v>70</v>
      </c>
      <c r="D57" s="13" t="s">
        <v>68</v>
      </c>
      <c r="E57" s="16" t="s">
        <v>74</v>
      </c>
      <c r="F57" s="36" t="s">
        <v>260</v>
      </c>
      <c r="G57" s="16" t="s">
        <v>107</v>
      </c>
      <c r="H57" s="23">
        <v>3</v>
      </c>
      <c r="I57" s="16" t="s">
        <v>274</v>
      </c>
      <c r="J57" s="24">
        <v>0</v>
      </c>
    </row>
    <row r="58" spans="1:10" ht="47.25">
      <c r="A58" s="61"/>
      <c r="B58" s="55" t="s">
        <v>369</v>
      </c>
      <c r="C58" s="13" t="s">
        <v>70</v>
      </c>
      <c r="D58" s="13" t="s">
        <v>68</v>
      </c>
      <c r="E58" s="16" t="s">
        <v>74</v>
      </c>
      <c r="F58" s="36" t="s">
        <v>370</v>
      </c>
      <c r="G58" s="16"/>
      <c r="H58" s="24">
        <v>83.6</v>
      </c>
      <c r="I58" s="16" t="s">
        <v>408</v>
      </c>
      <c r="J58" s="24">
        <v>92.6</v>
      </c>
    </row>
    <row r="59" spans="1:10" ht="47.25">
      <c r="A59" s="61"/>
      <c r="B59" s="55" t="s">
        <v>371</v>
      </c>
      <c r="C59" s="13" t="s">
        <v>372</v>
      </c>
      <c r="D59" s="13" t="s">
        <v>68</v>
      </c>
      <c r="E59" s="16" t="s">
        <v>74</v>
      </c>
      <c r="F59" s="36" t="s">
        <v>373</v>
      </c>
      <c r="G59" s="16"/>
      <c r="H59" s="24">
        <v>83.6</v>
      </c>
      <c r="I59" s="16" t="s">
        <v>408</v>
      </c>
      <c r="J59" s="24">
        <v>92.6</v>
      </c>
    </row>
    <row r="60" spans="1:10" ht="31.5">
      <c r="A60" s="61"/>
      <c r="B60" s="55" t="s">
        <v>269</v>
      </c>
      <c r="C60" s="13" t="s">
        <v>70</v>
      </c>
      <c r="D60" s="13" t="s">
        <v>68</v>
      </c>
      <c r="E60" s="16" t="s">
        <v>74</v>
      </c>
      <c r="F60" s="36" t="s">
        <v>374</v>
      </c>
      <c r="G60" s="16" t="s">
        <v>106</v>
      </c>
      <c r="H60" s="23">
        <v>83.6</v>
      </c>
      <c r="I60" s="16" t="s">
        <v>408</v>
      </c>
      <c r="J60" s="24">
        <v>92.6</v>
      </c>
    </row>
    <row r="61" spans="1:10" ht="31.5">
      <c r="A61" s="61"/>
      <c r="B61" s="50" t="s">
        <v>262</v>
      </c>
      <c r="C61" s="13" t="s">
        <v>70</v>
      </c>
      <c r="D61" s="13" t="s">
        <v>68</v>
      </c>
      <c r="E61" s="16" t="s">
        <v>74</v>
      </c>
      <c r="F61" s="36" t="s">
        <v>263</v>
      </c>
      <c r="G61" s="16"/>
      <c r="H61" s="24">
        <v>83.7</v>
      </c>
      <c r="I61" s="16" t="s">
        <v>407</v>
      </c>
      <c r="J61" s="24">
        <v>99.9</v>
      </c>
    </row>
    <row r="62" spans="1:10" ht="47.25">
      <c r="A62" s="61"/>
      <c r="B62" s="47" t="s">
        <v>264</v>
      </c>
      <c r="C62" s="13" t="s">
        <v>70</v>
      </c>
      <c r="D62" s="13" t="s">
        <v>68</v>
      </c>
      <c r="E62" s="16" t="s">
        <v>74</v>
      </c>
      <c r="F62" s="36" t="s">
        <v>267</v>
      </c>
      <c r="G62" s="16"/>
      <c r="H62" s="24">
        <v>65.2</v>
      </c>
      <c r="I62" s="16" t="s">
        <v>406</v>
      </c>
      <c r="J62" s="24">
        <v>100</v>
      </c>
    </row>
    <row r="63" spans="1:10" ht="31.5" hidden="1">
      <c r="A63" s="61"/>
      <c r="B63" s="50" t="s">
        <v>108</v>
      </c>
      <c r="C63" s="13" t="s">
        <v>70</v>
      </c>
      <c r="D63" s="13" t="s">
        <v>68</v>
      </c>
      <c r="E63" s="16" t="s">
        <v>74</v>
      </c>
      <c r="F63" s="36" t="s">
        <v>213</v>
      </c>
      <c r="G63" s="16" t="s">
        <v>107</v>
      </c>
      <c r="H63" s="24"/>
      <c r="I63" s="16"/>
      <c r="J63" s="24"/>
    </row>
    <row r="64" spans="1:10" ht="47.25">
      <c r="A64" s="61"/>
      <c r="B64" s="50" t="s">
        <v>265</v>
      </c>
      <c r="C64" s="13" t="s">
        <v>70</v>
      </c>
      <c r="D64" s="13" t="s">
        <v>68</v>
      </c>
      <c r="E64" s="16" t="s">
        <v>74</v>
      </c>
      <c r="F64" s="36" t="s">
        <v>266</v>
      </c>
      <c r="G64" s="16"/>
      <c r="H64" s="24">
        <v>65.2</v>
      </c>
      <c r="I64" s="16" t="s">
        <v>406</v>
      </c>
      <c r="J64" s="24">
        <v>100</v>
      </c>
    </row>
    <row r="65" spans="1:10" ht="31.5" hidden="1">
      <c r="A65" s="61"/>
      <c r="B65" s="55" t="s">
        <v>99</v>
      </c>
      <c r="C65" s="13" t="s">
        <v>70</v>
      </c>
      <c r="D65" s="13" t="s">
        <v>68</v>
      </c>
      <c r="E65" s="16" t="s">
        <v>74</v>
      </c>
      <c r="F65" s="36" t="s">
        <v>213</v>
      </c>
      <c r="G65" s="16"/>
      <c r="H65" s="24">
        <f>H66</f>
        <v>54.6</v>
      </c>
      <c r="I65" s="16"/>
      <c r="J65" s="24"/>
    </row>
    <row r="66" spans="1:10" ht="63" hidden="1">
      <c r="A66" s="61"/>
      <c r="B66" s="56" t="s">
        <v>170</v>
      </c>
      <c r="C66" s="13" t="s">
        <v>70</v>
      </c>
      <c r="D66" s="13" t="s">
        <v>68</v>
      </c>
      <c r="E66" s="16" t="s">
        <v>74</v>
      </c>
      <c r="F66" s="36" t="s">
        <v>157</v>
      </c>
      <c r="G66" s="16"/>
      <c r="H66" s="24">
        <f>H67</f>
        <v>54.6</v>
      </c>
      <c r="I66" s="16"/>
      <c r="J66" s="24"/>
    </row>
    <row r="67" spans="1:10" ht="15.75" hidden="1">
      <c r="A67" s="61"/>
      <c r="B67" s="47" t="s">
        <v>175</v>
      </c>
      <c r="C67" s="13" t="s">
        <v>70</v>
      </c>
      <c r="D67" s="13" t="s">
        <v>68</v>
      </c>
      <c r="E67" s="16" t="s">
        <v>74</v>
      </c>
      <c r="F67" s="36" t="s">
        <v>208</v>
      </c>
      <c r="G67" s="16"/>
      <c r="H67" s="24">
        <f>H68</f>
        <v>54.6</v>
      </c>
      <c r="I67" s="16"/>
      <c r="J67" s="24"/>
    </row>
    <row r="68" spans="1:10" ht="15.75" hidden="1">
      <c r="A68" s="61"/>
      <c r="B68" s="50" t="s">
        <v>71</v>
      </c>
      <c r="C68" s="13" t="s">
        <v>70</v>
      </c>
      <c r="D68" s="13" t="s">
        <v>68</v>
      </c>
      <c r="E68" s="16" t="s">
        <v>74</v>
      </c>
      <c r="F68" s="36" t="s">
        <v>209</v>
      </c>
      <c r="G68" s="16" t="s">
        <v>112</v>
      </c>
      <c r="H68" s="24">
        <v>54.6</v>
      </c>
      <c r="I68" s="16"/>
      <c r="J68" s="24"/>
    </row>
    <row r="69" spans="1:10" ht="15.75">
      <c r="A69" s="61"/>
      <c r="B69" s="50" t="s">
        <v>71</v>
      </c>
      <c r="C69" s="13" t="s">
        <v>70</v>
      </c>
      <c r="D69" s="13" t="s">
        <v>68</v>
      </c>
      <c r="E69" s="16" t="s">
        <v>74</v>
      </c>
      <c r="F69" s="36" t="s">
        <v>266</v>
      </c>
      <c r="G69" s="16" t="s">
        <v>112</v>
      </c>
      <c r="H69" s="23">
        <v>65.2</v>
      </c>
      <c r="I69" s="16" t="s">
        <v>406</v>
      </c>
      <c r="J69" s="24">
        <v>100</v>
      </c>
    </row>
    <row r="70" spans="1:10" ht="31.5">
      <c r="A70" s="61"/>
      <c r="B70" s="50" t="s">
        <v>205</v>
      </c>
      <c r="C70" s="13" t="s">
        <v>70</v>
      </c>
      <c r="D70" s="13" t="s">
        <v>68</v>
      </c>
      <c r="E70" s="16" t="s">
        <v>74</v>
      </c>
      <c r="F70" s="36" t="s">
        <v>268</v>
      </c>
      <c r="G70" s="16"/>
      <c r="H70" s="24">
        <v>15.8</v>
      </c>
      <c r="I70" s="16" t="s">
        <v>405</v>
      </c>
      <c r="J70" s="24">
        <v>100</v>
      </c>
    </row>
    <row r="71" spans="1:10" ht="31.5">
      <c r="A71" s="61"/>
      <c r="B71" s="50" t="s">
        <v>269</v>
      </c>
      <c r="C71" s="13" t="s">
        <v>70</v>
      </c>
      <c r="D71" s="13" t="s">
        <v>68</v>
      </c>
      <c r="E71" s="16" t="s">
        <v>74</v>
      </c>
      <c r="F71" s="36" t="s">
        <v>270</v>
      </c>
      <c r="G71" s="16"/>
      <c r="H71" s="24">
        <v>15.8</v>
      </c>
      <c r="I71" s="16" t="s">
        <v>405</v>
      </c>
      <c r="J71" s="24">
        <v>100</v>
      </c>
    </row>
    <row r="72" spans="1:10" ht="47.25">
      <c r="A72" s="61"/>
      <c r="B72" s="50" t="s">
        <v>246</v>
      </c>
      <c r="C72" s="13" t="s">
        <v>70</v>
      </c>
      <c r="D72" s="13" t="s">
        <v>68</v>
      </c>
      <c r="E72" s="16" t="s">
        <v>74</v>
      </c>
      <c r="F72" s="36" t="s">
        <v>270</v>
      </c>
      <c r="G72" s="16" t="s">
        <v>106</v>
      </c>
      <c r="H72" s="23">
        <v>15.8</v>
      </c>
      <c r="I72" s="16" t="s">
        <v>405</v>
      </c>
      <c r="J72" s="24">
        <v>100</v>
      </c>
    </row>
    <row r="73" spans="1:10" ht="31.5">
      <c r="A73" s="61"/>
      <c r="B73" s="50" t="s">
        <v>262</v>
      </c>
      <c r="C73" s="13" t="s">
        <v>70</v>
      </c>
      <c r="D73" s="13" t="s">
        <v>68</v>
      </c>
      <c r="E73" s="16" t="s">
        <v>74</v>
      </c>
      <c r="F73" s="36" t="s">
        <v>263</v>
      </c>
      <c r="G73" s="16"/>
      <c r="H73" s="24">
        <v>2.7</v>
      </c>
      <c r="I73" s="16" t="s">
        <v>391</v>
      </c>
      <c r="J73" s="24">
        <v>96.3</v>
      </c>
    </row>
    <row r="74" spans="1:10" ht="31.5">
      <c r="A74" s="61"/>
      <c r="B74" s="50" t="s">
        <v>262</v>
      </c>
      <c r="C74" s="13" t="s">
        <v>70</v>
      </c>
      <c r="D74" s="13" t="s">
        <v>68</v>
      </c>
      <c r="E74" s="16" t="s">
        <v>74</v>
      </c>
      <c r="F74" s="36" t="s">
        <v>263</v>
      </c>
      <c r="G74" s="16"/>
      <c r="H74" s="24">
        <v>2.7</v>
      </c>
      <c r="I74" s="16" t="s">
        <v>391</v>
      </c>
      <c r="J74" s="24">
        <v>96.3</v>
      </c>
    </row>
    <row r="75" spans="1:10" ht="15.75">
      <c r="A75" s="61"/>
      <c r="B75" s="50" t="s">
        <v>271</v>
      </c>
      <c r="C75" s="13" t="s">
        <v>70</v>
      </c>
      <c r="D75" s="13" t="s">
        <v>68</v>
      </c>
      <c r="E75" s="16" t="s">
        <v>74</v>
      </c>
      <c r="F75" s="36" t="s">
        <v>272</v>
      </c>
      <c r="G75" s="16"/>
      <c r="H75" s="24">
        <v>2.7</v>
      </c>
      <c r="I75" s="16" t="s">
        <v>391</v>
      </c>
      <c r="J75" s="24">
        <v>96.3</v>
      </c>
    </row>
    <row r="76" spans="1:10" ht="31.5">
      <c r="A76" s="61"/>
      <c r="B76" s="50" t="s">
        <v>108</v>
      </c>
      <c r="C76" s="13" t="s">
        <v>158</v>
      </c>
      <c r="D76" s="13" t="s">
        <v>68</v>
      </c>
      <c r="E76" s="16" t="s">
        <v>74</v>
      </c>
      <c r="F76" s="36" t="s">
        <v>272</v>
      </c>
      <c r="G76" s="16" t="s">
        <v>107</v>
      </c>
      <c r="H76" s="23">
        <v>2.7</v>
      </c>
      <c r="I76" s="16" t="s">
        <v>391</v>
      </c>
      <c r="J76" s="24">
        <v>96.3</v>
      </c>
    </row>
    <row r="77" spans="1:10" ht="15.75">
      <c r="A77" s="61" t="s">
        <v>31</v>
      </c>
      <c r="B77" s="52" t="s">
        <v>10</v>
      </c>
      <c r="C77" s="17" t="s">
        <v>70</v>
      </c>
      <c r="D77" s="17" t="s">
        <v>69</v>
      </c>
      <c r="E77" s="12"/>
      <c r="F77" s="36"/>
      <c r="G77" s="12"/>
      <c r="H77" s="23">
        <f>H82</f>
        <v>221.7</v>
      </c>
      <c r="I77" s="23" t="str">
        <f>I82</f>
        <v>221,7</v>
      </c>
      <c r="J77" s="23">
        <v>100</v>
      </c>
    </row>
    <row r="78" spans="1:10" ht="31.5">
      <c r="A78" s="61"/>
      <c r="B78" s="52" t="s">
        <v>11</v>
      </c>
      <c r="C78" s="17" t="s">
        <v>70</v>
      </c>
      <c r="D78" s="17" t="s">
        <v>69</v>
      </c>
      <c r="E78" s="12" t="s">
        <v>73</v>
      </c>
      <c r="F78" s="12"/>
      <c r="G78" s="16"/>
      <c r="H78" s="24">
        <v>221.7</v>
      </c>
      <c r="I78" s="16" t="s">
        <v>422</v>
      </c>
      <c r="J78" s="24">
        <v>100</v>
      </c>
    </row>
    <row r="79" spans="1:10" ht="31.5">
      <c r="A79" s="61"/>
      <c r="B79" s="47" t="s">
        <v>173</v>
      </c>
      <c r="C79" s="13" t="s">
        <v>70</v>
      </c>
      <c r="D79" s="13" t="s">
        <v>69</v>
      </c>
      <c r="E79" s="16" t="s">
        <v>73</v>
      </c>
      <c r="F79" s="16" t="s">
        <v>252</v>
      </c>
      <c r="G79" s="16"/>
      <c r="H79" s="24">
        <v>221.7</v>
      </c>
      <c r="I79" s="16" t="s">
        <v>422</v>
      </c>
      <c r="J79" s="24">
        <v>100</v>
      </c>
    </row>
    <row r="80" spans="1:10" ht="47.25">
      <c r="A80" s="61"/>
      <c r="B80" s="50" t="s">
        <v>237</v>
      </c>
      <c r="C80" s="13" t="s">
        <v>70</v>
      </c>
      <c r="D80" s="13" t="s">
        <v>69</v>
      </c>
      <c r="E80" s="16" t="s">
        <v>73</v>
      </c>
      <c r="F80" s="16" t="s">
        <v>248</v>
      </c>
      <c r="G80" s="16"/>
      <c r="H80" s="24">
        <v>221.7</v>
      </c>
      <c r="I80" s="16" t="s">
        <v>422</v>
      </c>
      <c r="J80" s="24">
        <v>100</v>
      </c>
    </row>
    <row r="81" spans="1:10" ht="47.25">
      <c r="A81" s="61"/>
      <c r="B81" s="50" t="s">
        <v>72</v>
      </c>
      <c r="C81" s="13" t="s">
        <v>158</v>
      </c>
      <c r="D81" s="13" t="s">
        <v>69</v>
      </c>
      <c r="E81" s="16" t="s">
        <v>73</v>
      </c>
      <c r="F81" s="16" t="s">
        <v>273</v>
      </c>
      <c r="G81" s="16"/>
      <c r="H81" s="24">
        <v>221.7</v>
      </c>
      <c r="I81" s="16" t="s">
        <v>422</v>
      </c>
      <c r="J81" s="24">
        <v>100</v>
      </c>
    </row>
    <row r="82" spans="1:10" ht="47.25">
      <c r="A82" s="61"/>
      <c r="B82" s="55" t="s">
        <v>129</v>
      </c>
      <c r="C82" s="13" t="s">
        <v>70</v>
      </c>
      <c r="D82" s="13" t="s">
        <v>69</v>
      </c>
      <c r="E82" s="16" t="s">
        <v>73</v>
      </c>
      <c r="F82" s="16" t="s">
        <v>273</v>
      </c>
      <c r="G82" s="16" t="s">
        <v>105</v>
      </c>
      <c r="H82" s="24">
        <v>221.7</v>
      </c>
      <c r="I82" s="16" t="s">
        <v>422</v>
      </c>
      <c r="J82" s="24">
        <v>100</v>
      </c>
    </row>
    <row r="83" spans="1:10" ht="63">
      <c r="A83" s="61"/>
      <c r="B83" s="55" t="s">
        <v>412</v>
      </c>
      <c r="C83" s="13" t="s">
        <v>70</v>
      </c>
      <c r="D83" s="13" t="s">
        <v>69</v>
      </c>
      <c r="E83" s="16" t="s">
        <v>73</v>
      </c>
      <c r="F83" s="16" t="s">
        <v>421</v>
      </c>
      <c r="G83" s="16"/>
      <c r="H83" s="24">
        <v>2.8</v>
      </c>
      <c r="I83" s="16" t="s">
        <v>413</v>
      </c>
      <c r="J83" s="24">
        <v>96.4</v>
      </c>
    </row>
    <row r="84" spans="1:10" ht="47.25">
      <c r="A84" s="61"/>
      <c r="B84" s="55" t="s">
        <v>129</v>
      </c>
      <c r="C84" s="13" t="s">
        <v>70</v>
      </c>
      <c r="D84" s="13" t="s">
        <v>69</v>
      </c>
      <c r="E84" s="16" t="s">
        <v>73</v>
      </c>
      <c r="F84" s="16" t="s">
        <v>421</v>
      </c>
      <c r="G84" s="16" t="s">
        <v>105</v>
      </c>
      <c r="H84" s="24">
        <v>2.8</v>
      </c>
      <c r="I84" s="16" t="s">
        <v>413</v>
      </c>
      <c r="J84" s="24">
        <v>96.4</v>
      </c>
    </row>
    <row r="85" spans="1:10" ht="36.75" customHeight="1">
      <c r="A85" s="61"/>
      <c r="B85" s="55" t="s">
        <v>414</v>
      </c>
      <c r="C85" s="13" t="s">
        <v>70</v>
      </c>
      <c r="D85" s="13" t="s">
        <v>69</v>
      </c>
      <c r="E85" s="16" t="s">
        <v>73</v>
      </c>
      <c r="F85" s="16" t="s">
        <v>421</v>
      </c>
      <c r="G85" s="16" t="s">
        <v>415</v>
      </c>
      <c r="H85" s="24">
        <v>2.1</v>
      </c>
      <c r="I85" s="16" t="s">
        <v>416</v>
      </c>
      <c r="J85" s="24">
        <v>100</v>
      </c>
    </row>
    <row r="86" spans="1:10" ht="94.5">
      <c r="A86" s="61"/>
      <c r="B86" s="55" t="s">
        <v>417</v>
      </c>
      <c r="C86" s="13" t="s">
        <v>70</v>
      </c>
      <c r="D86" s="13" t="s">
        <v>69</v>
      </c>
      <c r="E86" s="16" t="s">
        <v>73</v>
      </c>
      <c r="F86" s="16" t="s">
        <v>418</v>
      </c>
      <c r="G86" s="16" t="s">
        <v>419</v>
      </c>
      <c r="H86" s="24">
        <v>0.7</v>
      </c>
      <c r="I86" s="16" t="s">
        <v>420</v>
      </c>
      <c r="J86" s="24">
        <v>100</v>
      </c>
    </row>
    <row r="87" spans="1:10" ht="42.75" customHeight="1">
      <c r="A87" s="61" t="s">
        <v>32</v>
      </c>
      <c r="B87" s="52" t="s">
        <v>77</v>
      </c>
      <c r="C87" s="17" t="s">
        <v>70</v>
      </c>
      <c r="D87" s="12" t="s">
        <v>73</v>
      </c>
      <c r="E87" s="12"/>
      <c r="F87" s="16"/>
      <c r="G87" s="12"/>
      <c r="H87" s="23">
        <f>H99+H114+H120+H123+H128</f>
        <v>160.1</v>
      </c>
      <c r="I87" s="12" t="s">
        <v>469</v>
      </c>
      <c r="J87" s="23">
        <v>71.1</v>
      </c>
    </row>
    <row r="88" spans="1:10" ht="62.25" customHeight="1">
      <c r="A88" s="61"/>
      <c r="B88" s="52" t="s">
        <v>78</v>
      </c>
      <c r="C88" s="17" t="s">
        <v>70</v>
      </c>
      <c r="D88" s="12" t="s">
        <v>73</v>
      </c>
      <c r="E88" s="12" t="s">
        <v>82</v>
      </c>
      <c r="F88" s="12"/>
      <c r="G88" s="12"/>
      <c r="H88" s="23">
        <v>1</v>
      </c>
      <c r="I88" s="12" t="s">
        <v>384</v>
      </c>
      <c r="J88" s="23">
        <v>100</v>
      </c>
    </row>
    <row r="89" spans="1:10" ht="71.25" customHeight="1" hidden="1">
      <c r="A89" s="61"/>
      <c r="B89" s="50" t="s">
        <v>172</v>
      </c>
      <c r="C89" s="13" t="s">
        <v>70</v>
      </c>
      <c r="D89" s="16" t="s">
        <v>73</v>
      </c>
      <c r="E89" s="16" t="s">
        <v>82</v>
      </c>
      <c r="F89" s="12"/>
      <c r="G89" s="16"/>
      <c r="H89" s="24"/>
      <c r="I89" s="16"/>
      <c r="J89" s="24"/>
    </row>
    <row r="90" spans="1:10" ht="64.5" customHeight="1" hidden="1">
      <c r="A90" s="61"/>
      <c r="B90" s="50" t="s">
        <v>113</v>
      </c>
      <c r="C90" s="13" t="s">
        <v>70</v>
      </c>
      <c r="D90" s="16" t="s">
        <v>73</v>
      </c>
      <c r="E90" s="16" t="s">
        <v>82</v>
      </c>
      <c r="F90" s="16" t="s">
        <v>160</v>
      </c>
      <c r="G90" s="16"/>
      <c r="H90" s="24"/>
      <c r="I90" s="16"/>
      <c r="J90" s="24"/>
    </row>
    <row r="91" spans="1:10" ht="78.75" hidden="1">
      <c r="A91" s="61"/>
      <c r="B91" s="47" t="s">
        <v>163</v>
      </c>
      <c r="C91" s="13" t="s">
        <v>158</v>
      </c>
      <c r="D91" s="16" t="s">
        <v>73</v>
      </c>
      <c r="E91" s="16" t="s">
        <v>82</v>
      </c>
      <c r="F91" s="16" t="s">
        <v>161</v>
      </c>
      <c r="G91" s="16"/>
      <c r="H91" s="24"/>
      <c r="I91" s="16"/>
      <c r="J91" s="24"/>
    </row>
    <row r="92" spans="1:10" ht="63" hidden="1">
      <c r="A92" s="61"/>
      <c r="B92" s="55" t="s">
        <v>159</v>
      </c>
      <c r="C92" s="30" t="s">
        <v>70</v>
      </c>
      <c r="D92" s="30" t="s">
        <v>73</v>
      </c>
      <c r="E92" s="30" t="s">
        <v>82</v>
      </c>
      <c r="F92" s="16" t="s">
        <v>162</v>
      </c>
      <c r="G92" s="30" t="s">
        <v>106</v>
      </c>
      <c r="H92" s="29"/>
      <c r="I92" s="30"/>
      <c r="J92" s="29"/>
    </row>
    <row r="93" spans="1:10" ht="31.5" hidden="1">
      <c r="A93" s="61"/>
      <c r="B93" s="55" t="s">
        <v>132</v>
      </c>
      <c r="C93" s="30" t="s">
        <v>70</v>
      </c>
      <c r="D93" s="30" t="s">
        <v>73</v>
      </c>
      <c r="E93" s="30" t="s">
        <v>82</v>
      </c>
      <c r="F93" s="30" t="s">
        <v>162</v>
      </c>
      <c r="G93" s="30"/>
      <c r="H93" s="29"/>
      <c r="I93" s="30"/>
      <c r="J93" s="29"/>
    </row>
    <row r="94" spans="1:10" ht="63" hidden="1">
      <c r="A94" s="61"/>
      <c r="B94" s="47" t="s">
        <v>166</v>
      </c>
      <c r="C94" s="30" t="s">
        <v>70</v>
      </c>
      <c r="D94" s="30" t="s">
        <v>73</v>
      </c>
      <c r="E94" s="30" t="s">
        <v>82</v>
      </c>
      <c r="F94" s="30" t="s">
        <v>164</v>
      </c>
      <c r="G94" s="30"/>
      <c r="H94" s="29"/>
      <c r="I94" s="30"/>
      <c r="J94" s="29"/>
    </row>
    <row r="95" spans="1:10" ht="63" hidden="1">
      <c r="A95" s="61"/>
      <c r="B95" s="55" t="s">
        <v>159</v>
      </c>
      <c r="C95" s="30" t="s">
        <v>70</v>
      </c>
      <c r="D95" s="30" t="s">
        <v>133</v>
      </c>
      <c r="E95" s="30" t="s">
        <v>82</v>
      </c>
      <c r="F95" s="30" t="s">
        <v>165</v>
      </c>
      <c r="G95" s="30" t="s">
        <v>106</v>
      </c>
      <c r="H95" s="29"/>
      <c r="I95" s="30"/>
      <c r="J95" s="29"/>
    </row>
    <row r="96" spans="1:10" ht="15.75">
      <c r="A96" s="61"/>
      <c r="B96" s="54" t="s">
        <v>275</v>
      </c>
      <c r="C96" s="13" t="s">
        <v>70</v>
      </c>
      <c r="D96" s="13" t="s">
        <v>73</v>
      </c>
      <c r="E96" s="13" t="s">
        <v>82</v>
      </c>
      <c r="F96" s="30" t="s">
        <v>276</v>
      </c>
      <c r="G96" s="13"/>
      <c r="H96" s="25">
        <v>1</v>
      </c>
      <c r="I96" s="13" t="s">
        <v>384</v>
      </c>
      <c r="J96" s="25">
        <v>100</v>
      </c>
    </row>
    <row r="97" spans="1:10" ht="63">
      <c r="A97" s="61"/>
      <c r="B97" s="54" t="s">
        <v>185</v>
      </c>
      <c r="C97" s="13" t="s">
        <v>70</v>
      </c>
      <c r="D97" s="13" t="s">
        <v>73</v>
      </c>
      <c r="E97" s="13" t="s">
        <v>82</v>
      </c>
      <c r="F97" s="13" t="s">
        <v>277</v>
      </c>
      <c r="G97" s="13"/>
      <c r="H97" s="25">
        <f>H98</f>
        <v>26</v>
      </c>
      <c r="I97" s="13" t="s">
        <v>423</v>
      </c>
      <c r="J97" s="25">
        <v>100</v>
      </c>
    </row>
    <row r="98" spans="1:10" ht="31.5">
      <c r="A98" s="61"/>
      <c r="B98" s="47" t="s">
        <v>278</v>
      </c>
      <c r="C98" s="13" t="s">
        <v>70</v>
      </c>
      <c r="D98" s="13" t="s">
        <v>73</v>
      </c>
      <c r="E98" s="13" t="s">
        <v>82</v>
      </c>
      <c r="F98" s="13" t="s">
        <v>279</v>
      </c>
      <c r="G98" s="13"/>
      <c r="H98" s="25">
        <v>26</v>
      </c>
      <c r="I98" s="13" t="s">
        <v>423</v>
      </c>
      <c r="J98" s="25">
        <v>100</v>
      </c>
    </row>
    <row r="99" spans="1:10" ht="46.5" customHeight="1">
      <c r="A99" s="61"/>
      <c r="B99" s="50" t="s">
        <v>280</v>
      </c>
      <c r="C99" s="13" t="s">
        <v>70</v>
      </c>
      <c r="D99" s="13" t="s">
        <v>73</v>
      </c>
      <c r="E99" s="13" t="s">
        <v>82</v>
      </c>
      <c r="F99" s="13" t="s">
        <v>279</v>
      </c>
      <c r="G99" s="13" t="s">
        <v>106</v>
      </c>
      <c r="H99" s="25">
        <v>26</v>
      </c>
      <c r="I99" s="13" t="s">
        <v>423</v>
      </c>
      <c r="J99" s="25">
        <v>100</v>
      </c>
    </row>
    <row r="100" spans="1:10" ht="0.75" customHeight="1" hidden="1">
      <c r="A100" s="61"/>
      <c r="B100" s="52" t="s">
        <v>14</v>
      </c>
      <c r="C100" s="17" t="s">
        <v>70</v>
      </c>
      <c r="D100" s="17" t="s">
        <v>73</v>
      </c>
      <c r="E100" s="17" t="s">
        <v>83</v>
      </c>
      <c r="F100" s="13" t="s">
        <v>210</v>
      </c>
      <c r="G100" s="17"/>
      <c r="H100" s="20">
        <f>H101</f>
        <v>0</v>
      </c>
      <c r="I100" s="17"/>
      <c r="J100" s="20"/>
    </row>
    <row r="101" spans="1:10" ht="63" hidden="1">
      <c r="A101" s="61"/>
      <c r="B101" s="54" t="s">
        <v>185</v>
      </c>
      <c r="C101" s="37" t="s">
        <v>70</v>
      </c>
      <c r="D101" s="37" t="s">
        <v>73</v>
      </c>
      <c r="E101" s="37" t="s">
        <v>83</v>
      </c>
      <c r="F101" s="17"/>
      <c r="G101" s="13"/>
      <c r="H101" s="21"/>
      <c r="I101" s="13"/>
      <c r="J101" s="21"/>
    </row>
    <row r="102" spans="1:10" ht="24.75" customHeight="1" hidden="1">
      <c r="A102" s="61"/>
      <c r="B102" s="54" t="s">
        <v>186</v>
      </c>
      <c r="C102" s="37" t="s">
        <v>70</v>
      </c>
      <c r="D102" s="37" t="s">
        <v>73</v>
      </c>
      <c r="E102" s="37" t="s">
        <v>83</v>
      </c>
      <c r="F102" s="37" t="s">
        <v>160</v>
      </c>
      <c r="G102" s="13"/>
      <c r="H102" s="21"/>
      <c r="I102" s="13"/>
      <c r="J102" s="21"/>
    </row>
    <row r="103" spans="1:10" ht="31.5" hidden="1">
      <c r="A103" s="61"/>
      <c r="B103" s="50" t="s">
        <v>187</v>
      </c>
      <c r="C103" s="37" t="s">
        <v>70</v>
      </c>
      <c r="D103" s="37" t="s">
        <v>73</v>
      </c>
      <c r="E103" s="37" t="s">
        <v>83</v>
      </c>
      <c r="F103" s="37" t="s">
        <v>183</v>
      </c>
      <c r="G103" s="13"/>
      <c r="H103" s="21"/>
      <c r="I103" s="13"/>
      <c r="J103" s="21"/>
    </row>
    <row r="104" spans="1:10" ht="47.25" customHeight="1" hidden="1">
      <c r="A104" s="61"/>
      <c r="B104" s="55" t="s">
        <v>159</v>
      </c>
      <c r="C104" s="37" t="s">
        <v>70</v>
      </c>
      <c r="D104" s="37" t="s">
        <v>73</v>
      </c>
      <c r="E104" s="37" t="s">
        <v>83</v>
      </c>
      <c r="F104" s="37" t="s">
        <v>184</v>
      </c>
      <c r="G104" s="13" t="s">
        <v>106</v>
      </c>
      <c r="H104" s="21"/>
      <c r="I104" s="13"/>
      <c r="J104" s="21"/>
    </row>
    <row r="105" spans="1:10" ht="63" hidden="1">
      <c r="A105" s="61"/>
      <c r="B105" s="52" t="s">
        <v>80</v>
      </c>
      <c r="C105" s="17" t="s">
        <v>70</v>
      </c>
      <c r="D105" s="17" t="s">
        <v>73</v>
      </c>
      <c r="E105" s="17" t="s">
        <v>84</v>
      </c>
      <c r="F105" s="37" t="s">
        <v>184</v>
      </c>
      <c r="G105" s="17"/>
      <c r="H105" s="20">
        <f>H106</f>
        <v>0</v>
      </c>
      <c r="I105" s="17"/>
      <c r="J105" s="20"/>
    </row>
    <row r="106" spans="1:10" ht="31.5" hidden="1">
      <c r="A106" s="61"/>
      <c r="B106" s="55" t="s">
        <v>190</v>
      </c>
      <c r="C106" s="37" t="s">
        <v>70</v>
      </c>
      <c r="D106" s="37" t="s">
        <v>73</v>
      </c>
      <c r="E106" s="37" t="s">
        <v>84</v>
      </c>
      <c r="F106" s="17"/>
      <c r="G106" s="37"/>
      <c r="H106" s="70"/>
      <c r="I106" s="37"/>
      <c r="J106" s="70"/>
    </row>
    <row r="107" spans="1:10" ht="78.75" hidden="1">
      <c r="A107" s="61"/>
      <c r="B107" s="54" t="s">
        <v>201</v>
      </c>
      <c r="C107" s="37" t="s">
        <v>70</v>
      </c>
      <c r="D107" s="37" t="s">
        <v>73</v>
      </c>
      <c r="E107" s="37" t="s">
        <v>84</v>
      </c>
      <c r="F107" s="37" t="s">
        <v>191</v>
      </c>
      <c r="G107" s="37"/>
      <c r="H107" s="70"/>
      <c r="I107" s="37"/>
      <c r="J107" s="70"/>
    </row>
    <row r="108" spans="1:10" ht="63" hidden="1">
      <c r="A108" s="61"/>
      <c r="B108" s="43" t="s">
        <v>202</v>
      </c>
      <c r="C108" s="37" t="s">
        <v>70</v>
      </c>
      <c r="D108" s="37" t="s">
        <v>73</v>
      </c>
      <c r="E108" s="37" t="s">
        <v>84</v>
      </c>
      <c r="F108" s="37" t="s">
        <v>196</v>
      </c>
      <c r="G108" s="37"/>
      <c r="H108" s="70"/>
      <c r="I108" s="37"/>
      <c r="J108" s="70"/>
    </row>
    <row r="109" spans="1:10" ht="45.75" customHeight="1" hidden="1">
      <c r="A109" s="61"/>
      <c r="B109" s="55" t="s">
        <v>159</v>
      </c>
      <c r="C109" s="37" t="s">
        <v>70</v>
      </c>
      <c r="D109" s="37" t="s">
        <v>73</v>
      </c>
      <c r="E109" s="37" t="s">
        <v>84</v>
      </c>
      <c r="F109" s="37" t="s">
        <v>203</v>
      </c>
      <c r="G109" s="37" t="s">
        <v>106</v>
      </c>
      <c r="H109" s="70"/>
      <c r="I109" s="37"/>
      <c r="J109" s="70"/>
    </row>
    <row r="110" spans="1:10" ht="31.5" hidden="1">
      <c r="A110" s="61"/>
      <c r="B110" s="50" t="s">
        <v>81</v>
      </c>
      <c r="C110" s="13" t="s">
        <v>70</v>
      </c>
      <c r="D110" s="13" t="s">
        <v>73</v>
      </c>
      <c r="E110" s="13" t="s">
        <v>84</v>
      </c>
      <c r="F110" s="37" t="s">
        <v>203</v>
      </c>
      <c r="G110" s="13"/>
      <c r="H110" s="21">
        <f>H117</f>
        <v>98.1</v>
      </c>
      <c r="I110" s="13"/>
      <c r="J110" s="21"/>
    </row>
    <row r="111" spans="1:10" ht="31.5">
      <c r="A111" s="61"/>
      <c r="B111" s="52" t="s">
        <v>281</v>
      </c>
      <c r="C111" s="17" t="s">
        <v>70</v>
      </c>
      <c r="D111" s="17" t="s">
        <v>73</v>
      </c>
      <c r="E111" s="17" t="s">
        <v>83</v>
      </c>
      <c r="F111" s="13"/>
      <c r="G111" s="13"/>
      <c r="H111" s="21">
        <v>35</v>
      </c>
      <c r="I111" s="13" t="s">
        <v>224</v>
      </c>
      <c r="J111" s="21">
        <v>0</v>
      </c>
    </row>
    <row r="112" spans="1:10" ht="47.25">
      <c r="A112" s="61"/>
      <c r="B112" s="50" t="s">
        <v>346</v>
      </c>
      <c r="C112" s="13" t="s">
        <v>70</v>
      </c>
      <c r="D112" s="13" t="s">
        <v>73</v>
      </c>
      <c r="E112" s="13" t="s">
        <v>83</v>
      </c>
      <c r="F112" s="13" t="s">
        <v>282</v>
      </c>
      <c r="G112" s="13"/>
      <c r="H112" s="21">
        <v>35</v>
      </c>
      <c r="I112" s="13" t="s">
        <v>224</v>
      </c>
      <c r="J112" s="21">
        <v>0</v>
      </c>
    </row>
    <row r="113" spans="1:10" ht="78.75">
      <c r="A113" s="61"/>
      <c r="B113" s="50" t="s">
        <v>392</v>
      </c>
      <c r="C113" s="13" t="s">
        <v>70</v>
      </c>
      <c r="D113" s="13" t="s">
        <v>73</v>
      </c>
      <c r="E113" s="13" t="s">
        <v>83</v>
      </c>
      <c r="F113" s="13" t="s">
        <v>283</v>
      </c>
      <c r="G113" s="13"/>
      <c r="H113" s="21">
        <v>35</v>
      </c>
      <c r="I113" s="13" t="s">
        <v>224</v>
      </c>
      <c r="J113" s="21">
        <v>0</v>
      </c>
    </row>
    <row r="114" spans="1:10" ht="47.25">
      <c r="A114" s="61"/>
      <c r="B114" s="55" t="s">
        <v>130</v>
      </c>
      <c r="C114" s="13" t="s">
        <v>70</v>
      </c>
      <c r="D114" s="13" t="s">
        <v>73</v>
      </c>
      <c r="E114" s="13" t="s">
        <v>83</v>
      </c>
      <c r="F114" s="13" t="s">
        <v>283</v>
      </c>
      <c r="G114" s="13" t="s">
        <v>106</v>
      </c>
      <c r="H114" s="21">
        <v>35</v>
      </c>
      <c r="I114" s="13" t="s">
        <v>224</v>
      </c>
      <c r="J114" s="21">
        <v>0</v>
      </c>
    </row>
    <row r="115" spans="1:10" ht="43.5">
      <c r="A115" s="61"/>
      <c r="B115" s="115" t="s">
        <v>284</v>
      </c>
      <c r="C115" s="17" t="s">
        <v>70</v>
      </c>
      <c r="D115" s="17" t="s">
        <v>73</v>
      </c>
      <c r="E115" s="17" t="s">
        <v>84</v>
      </c>
      <c r="F115" s="13"/>
      <c r="G115" s="13"/>
      <c r="H115" s="20">
        <f>H120+H123+H128</f>
        <v>99.1</v>
      </c>
      <c r="I115" s="20">
        <f>I120+I123+I128</f>
        <v>87.9</v>
      </c>
      <c r="J115" s="21">
        <v>88.7</v>
      </c>
    </row>
    <row r="116" spans="1:10" ht="78.75" customHeight="1">
      <c r="A116" s="61"/>
      <c r="B116" s="55" t="s">
        <v>285</v>
      </c>
      <c r="C116" s="13" t="s">
        <v>70</v>
      </c>
      <c r="D116" s="13" t="s">
        <v>73</v>
      </c>
      <c r="E116" s="13" t="s">
        <v>84</v>
      </c>
      <c r="F116" s="13" t="s">
        <v>286</v>
      </c>
      <c r="G116" s="13"/>
      <c r="H116" s="21">
        <v>98.1</v>
      </c>
      <c r="I116" s="13" t="s">
        <v>424</v>
      </c>
      <c r="J116" s="21">
        <v>88.7</v>
      </c>
    </row>
    <row r="117" spans="1:10" ht="48" customHeight="1">
      <c r="A117" s="61"/>
      <c r="B117" s="55" t="s">
        <v>393</v>
      </c>
      <c r="C117" s="13" t="s">
        <v>70</v>
      </c>
      <c r="D117" s="13" t="s">
        <v>73</v>
      </c>
      <c r="E117" s="13" t="s">
        <v>84</v>
      </c>
      <c r="F117" s="13" t="s">
        <v>287</v>
      </c>
      <c r="G117" s="13"/>
      <c r="H117" s="21">
        <v>98.1</v>
      </c>
      <c r="I117" s="13" t="s">
        <v>425</v>
      </c>
      <c r="J117" s="21">
        <v>88.6</v>
      </c>
    </row>
    <row r="118" spans="1:10" ht="26.25" customHeight="1">
      <c r="A118" s="61"/>
      <c r="B118" s="53" t="s">
        <v>288</v>
      </c>
      <c r="C118" s="13" t="s">
        <v>70</v>
      </c>
      <c r="D118" s="13" t="s">
        <v>73</v>
      </c>
      <c r="E118" s="13" t="s">
        <v>84</v>
      </c>
      <c r="F118" s="13" t="s">
        <v>289</v>
      </c>
      <c r="G118" s="13"/>
      <c r="H118" s="21">
        <v>80.1</v>
      </c>
      <c r="I118" s="13" t="s">
        <v>426</v>
      </c>
      <c r="J118" s="21">
        <v>86</v>
      </c>
    </row>
    <row r="119" spans="1:10" ht="32.25" customHeight="1">
      <c r="A119" s="61"/>
      <c r="B119" s="53" t="s">
        <v>290</v>
      </c>
      <c r="C119" s="13" t="s">
        <v>70</v>
      </c>
      <c r="D119" s="13" t="s">
        <v>73</v>
      </c>
      <c r="E119" s="13" t="s">
        <v>84</v>
      </c>
      <c r="F119" s="13" t="s">
        <v>291</v>
      </c>
      <c r="G119" s="13"/>
      <c r="H119" s="21">
        <v>80.1</v>
      </c>
      <c r="I119" s="13" t="s">
        <v>426</v>
      </c>
      <c r="J119" s="21">
        <v>86</v>
      </c>
    </row>
    <row r="120" spans="1:10" ht="32.25" customHeight="1">
      <c r="A120" s="61"/>
      <c r="B120" s="53" t="s">
        <v>292</v>
      </c>
      <c r="C120" s="13" t="s">
        <v>70</v>
      </c>
      <c r="D120" s="13" t="s">
        <v>133</v>
      </c>
      <c r="E120" s="13" t="s">
        <v>84</v>
      </c>
      <c r="F120" s="13" t="s">
        <v>293</v>
      </c>
      <c r="G120" s="13" t="s">
        <v>106</v>
      </c>
      <c r="H120" s="21">
        <v>80.1</v>
      </c>
      <c r="I120" s="13" t="s">
        <v>426</v>
      </c>
      <c r="J120" s="21">
        <v>86</v>
      </c>
    </row>
    <row r="121" spans="1:10" ht="21.75" customHeight="1">
      <c r="A121" s="61"/>
      <c r="B121" s="53" t="s">
        <v>294</v>
      </c>
      <c r="C121" s="13" t="s">
        <v>70</v>
      </c>
      <c r="D121" s="13" t="s">
        <v>73</v>
      </c>
      <c r="E121" s="13" t="s">
        <v>75</v>
      </c>
      <c r="F121" s="13" t="s">
        <v>295</v>
      </c>
      <c r="G121" s="13"/>
      <c r="H121" s="21">
        <v>18</v>
      </c>
      <c r="I121" s="13" t="s">
        <v>427</v>
      </c>
      <c r="J121" s="21">
        <v>100</v>
      </c>
    </row>
    <row r="122" spans="1:10" ht="24.75" customHeight="1">
      <c r="A122" s="61"/>
      <c r="B122" s="53" t="s">
        <v>290</v>
      </c>
      <c r="C122" s="13" t="s">
        <v>70</v>
      </c>
      <c r="D122" s="13" t="s">
        <v>73</v>
      </c>
      <c r="E122" s="13" t="s">
        <v>84</v>
      </c>
      <c r="F122" s="13" t="s">
        <v>296</v>
      </c>
      <c r="G122" s="13"/>
      <c r="H122" s="21">
        <v>18</v>
      </c>
      <c r="I122" s="13" t="s">
        <v>427</v>
      </c>
      <c r="J122" s="21">
        <v>100</v>
      </c>
    </row>
    <row r="123" spans="1:10" ht="32.25" customHeight="1">
      <c r="A123" s="61"/>
      <c r="B123" s="53" t="s">
        <v>292</v>
      </c>
      <c r="C123" s="13" t="s">
        <v>70</v>
      </c>
      <c r="D123" s="13" t="s">
        <v>73</v>
      </c>
      <c r="E123" s="13" t="s">
        <v>84</v>
      </c>
      <c r="F123" s="13" t="s">
        <v>296</v>
      </c>
      <c r="G123" s="13" t="s">
        <v>106</v>
      </c>
      <c r="H123" s="21">
        <v>18</v>
      </c>
      <c r="I123" s="13" t="s">
        <v>427</v>
      </c>
      <c r="J123" s="21">
        <v>100</v>
      </c>
    </row>
    <row r="124" spans="1:10" ht="32.25" customHeight="1">
      <c r="A124" s="61"/>
      <c r="B124" s="53" t="s">
        <v>275</v>
      </c>
      <c r="C124" s="13" t="s">
        <v>70</v>
      </c>
      <c r="D124" s="13" t="s">
        <v>73</v>
      </c>
      <c r="E124" s="13" t="s">
        <v>84</v>
      </c>
      <c r="F124" s="13" t="s">
        <v>297</v>
      </c>
      <c r="G124" s="13"/>
      <c r="H124" s="21">
        <v>1</v>
      </c>
      <c r="I124" s="13" t="s">
        <v>384</v>
      </c>
      <c r="J124" s="21">
        <v>100</v>
      </c>
    </row>
    <row r="125" spans="1:10" ht="83.25" customHeight="1">
      <c r="A125" s="61"/>
      <c r="B125" s="53" t="s">
        <v>298</v>
      </c>
      <c r="C125" s="13" t="s">
        <v>70</v>
      </c>
      <c r="D125" s="13" t="s">
        <v>73</v>
      </c>
      <c r="E125" s="13" t="s">
        <v>84</v>
      </c>
      <c r="F125" s="13" t="s">
        <v>299</v>
      </c>
      <c r="G125" s="13"/>
      <c r="H125" s="21">
        <v>1</v>
      </c>
      <c r="I125" s="13" t="s">
        <v>384</v>
      </c>
      <c r="J125" s="21">
        <v>100</v>
      </c>
    </row>
    <row r="126" spans="1:10" ht="75" customHeight="1">
      <c r="A126" s="61"/>
      <c r="B126" s="53" t="s">
        <v>377</v>
      </c>
      <c r="C126" s="13" t="s">
        <v>70</v>
      </c>
      <c r="D126" s="13" t="s">
        <v>73</v>
      </c>
      <c r="E126" s="13" t="s">
        <v>84</v>
      </c>
      <c r="F126" s="13" t="s">
        <v>300</v>
      </c>
      <c r="G126" s="13"/>
      <c r="H126" s="21">
        <v>1</v>
      </c>
      <c r="I126" s="13" t="s">
        <v>384</v>
      </c>
      <c r="J126" s="21">
        <v>100</v>
      </c>
    </row>
    <row r="127" spans="1:10" ht="25.5" customHeight="1">
      <c r="A127" s="61"/>
      <c r="B127" s="53" t="s">
        <v>290</v>
      </c>
      <c r="C127" s="13" t="s">
        <v>70</v>
      </c>
      <c r="D127" s="13" t="s">
        <v>133</v>
      </c>
      <c r="E127" s="13" t="s">
        <v>84</v>
      </c>
      <c r="F127" s="13" t="s">
        <v>301</v>
      </c>
      <c r="G127" s="13"/>
      <c r="H127" s="21">
        <v>1</v>
      </c>
      <c r="I127" s="13" t="s">
        <v>384</v>
      </c>
      <c r="J127" s="21">
        <v>100</v>
      </c>
    </row>
    <row r="128" spans="1:10" ht="32.25" customHeight="1">
      <c r="A128" s="61"/>
      <c r="B128" s="53" t="s">
        <v>292</v>
      </c>
      <c r="C128" s="13" t="s">
        <v>70</v>
      </c>
      <c r="D128" s="13" t="s">
        <v>73</v>
      </c>
      <c r="E128" s="13" t="s">
        <v>84</v>
      </c>
      <c r="F128" s="13" t="s">
        <v>347</v>
      </c>
      <c r="G128" s="13" t="s">
        <v>106</v>
      </c>
      <c r="H128" s="21">
        <v>1</v>
      </c>
      <c r="I128" s="13" t="s">
        <v>384</v>
      </c>
      <c r="J128" s="21">
        <v>100</v>
      </c>
    </row>
    <row r="129" spans="1:10" ht="15" customHeight="1">
      <c r="A129" s="61" t="s">
        <v>33</v>
      </c>
      <c r="B129" s="52" t="s">
        <v>16</v>
      </c>
      <c r="C129" s="17" t="s">
        <v>70</v>
      </c>
      <c r="D129" s="17" t="s">
        <v>75</v>
      </c>
      <c r="E129" s="17"/>
      <c r="F129" s="13"/>
      <c r="G129" s="17"/>
      <c r="H129" s="20">
        <f>H139+H146+H158+H163</f>
        <v>3157.7999999999997</v>
      </c>
      <c r="I129" s="20">
        <f>I139+I146+I158+I163</f>
        <v>1803.6999999999998</v>
      </c>
      <c r="J129" s="20">
        <v>57.1</v>
      </c>
    </row>
    <row r="130" spans="1:10" ht="31.5" hidden="1">
      <c r="A130" s="61"/>
      <c r="B130" s="52" t="s">
        <v>17</v>
      </c>
      <c r="C130" s="5">
        <v>992</v>
      </c>
      <c r="D130" s="17" t="s">
        <v>75</v>
      </c>
      <c r="E130" s="17" t="s">
        <v>88</v>
      </c>
      <c r="F130" s="17"/>
      <c r="G130" s="17"/>
      <c r="H130" s="20">
        <f>H131</f>
        <v>0</v>
      </c>
      <c r="I130" s="17"/>
      <c r="J130" s="20"/>
    </row>
    <row r="131" spans="1:10" ht="31.5" hidden="1">
      <c r="A131" s="61"/>
      <c r="B131" s="54" t="s">
        <v>79</v>
      </c>
      <c r="C131" s="13" t="s">
        <v>70</v>
      </c>
      <c r="D131" s="13" t="s">
        <v>75</v>
      </c>
      <c r="E131" s="13" t="s">
        <v>88</v>
      </c>
      <c r="F131" s="17"/>
      <c r="G131" s="13"/>
      <c r="H131" s="21">
        <f>H132</f>
        <v>0</v>
      </c>
      <c r="I131" s="13"/>
      <c r="J131" s="21"/>
    </row>
    <row r="132" spans="1:10" ht="31.5" hidden="1">
      <c r="A132" s="61"/>
      <c r="B132" s="54" t="s">
        <v>128</v>
      </c>
      <c r="C132" s="13" t="s">
        <v>70</v>
      </c>
      <c r="D132" s="13" t="s">
        <v>75</v>
      </c>
      <c r="E132" s="13" t="s">
        <v>88</v>
      </c>
      <c r="F132" s="13" t="s">
        <v>85</v>
      </c>
      <c r="G132" s="13"/>
      <c r="H132" s="21">
        <f>H133</f>
        <v>0</v>
      </c>
      <c r="I132" s="13"/>
      <c r="J132" s="21"/>
    </row>
    <row r="133" spans="1:10" ht="31.5" hidden="1">
      <c r="A133" s="61"/>
      <c r="B133" s="50" t="s">
        <v>86</v>
      </c>
      <c r="C133" s="13" t="s">
        <v>70</v>
      </c>
      <c r="D133" s="13" t="s">
        <v>75</v>
      </c>
      <c r="E133" s="13" t="s">
        <v>88</v>
      </c>
      <c r="F133" s="37" t="s">
        <v>104</v>
      </c>
      <c r="G133" s="13"/>
      <c r="H133" s="21">
        <f>H134</f>
        <v>0</v>
      </c>
      <c r="I133" s="13"/>
      <c r="J133" s="21"/>
    </row>
    <row r="134" spans="1:10" ht="45" hidden="1">
      <c r="A134" s="61"/>
      <c r="B134" s="53" t="s">
        <v>130</v>
      </c>
      <c r="C134" s="11">
        <v>992</v>
      </c>
      <c r="D134" s="13" t="s">
        <v>75</v>
      </c>
      <c r="E134" s="13" t="s">
        <v>88</v>
      </c>
      <c r="F134" s="13" t="s">
        <v>90</v>
      </c>
      <c r="G134" s="13" t="s">
        <v>106</v>
      </c>
      <c r="H134" s="21"/>
      <c r="I134" s="13"/>
      <c r="J134" s="21"/>
    </row>
    <row r="135" spans="1:10" ht="24.75" customHeight="1">
      <c r="A135" s="61"/>
      <c r="B135" s="52" t="s">
        <v>167</v>
      </c>
      <c r="C135" s="5">
        <v>992</v>
      </c>
      <c r="D135" s="17" t="s">
        <v>75</v>
      </c>
      <c r="E135" s="17" t="s">
        <v>82</v>
      </c>
      <c r="F135" s="13"/>
      <c r="G135" s="17"/>
      <c r="H135" s="20">
        <v>3112.2</v>
      </c>
      <c r="I135" s="17" t="s">
        <v>428</v>
      </c>
      <c r="J135" s="20">
        <v>56.5</v>
      </c>
    </row>
    <row r="136" spans="1:10" ht="15.75">
      <c r="A136" s="61"/>
      <c r="B136" s="50" t="s">
        <v>302</v>
      </c>
      <c r="C136" s="11">
        <v>992</v>
      </c>
      <c r="D136" s="13" t="s">
        <v>75</v>
      </c>
      <c r="E136" s="13" t="s">
        <v>82</v>
      </c>
      <c r="F136" s="17" t="s">
        <v>303</v>
      </c>
      <c r="G136" s="13"/>
      <c r="H136" s="21">
        <v>3112.2</v>
      </c>
      <c r="I136" s="13" t="s">
        <v>428</v>
      </c>
      <c r="J136" s="21">
        <v>56.5</v>
      </c>
    </row>
    <row r="137" spans="1:10" ht="80.25" customHeight="1">
      <c r="A137" s="61"/>
      <c r="B137" s="50" t="s">
        <v>304</v>
      </c>
      <c r="C137" s="11">
        <v>992</v>
      </c>
      <c r="D137" s="13" t="s">
        <v>75</v>
      </c>
      <c r="E137" s="13" t="s">
        <v>82</v>
      </c>
      <c r="F137" s="13" t="s">
        <v>305</v>
      </c>
      <c r="G137" s="13"/>
      <c r="H137" s="21">
        <v>2112.2</v>
      </c>
      <c r="I137" s="13" t="s">
        <v>429</v>
      </c>
      <c r="J137" s="21">
        <v>37</v>
      </c>
    </row>
    <row r="138" spans="1:10" ht="74.25" customHeight="1">
      <c r="A138" s="61"/>
      <c r="B138" s="50" t="s">
        <v>306</v>
      </c>
      <c r="C138" s="11">
        <v>992</v>
      </c>
      <c r="D138" s="13" t="s">
        <v>75</v>
      </c>
      <c r="E138" s="13" t="s">
        <v>82</v>
      </c>
      <c r="F138" s="13" t="s">
        <v>307</v>
      </c>
      <c r="G138" s="13"/>
      <c r="H138" s="21">
        <v>2112.2</v>
      </c>
      <c r="I138" s="13" t="s">
        <v>429</v>
      </c>
      <c r="J138" s="21">
        <v>37</v>
      </c>
    </row>
    <row r="139" spans="1:10" ht="62.25" customHeight="1">
      <c r="A139" s="61"/>
      <c r="B139" s="55" t="s">
        <v>159</v>
      </c>
      <c r="C139" s="11">
        <v>992</v>
      </c>
      <c r="D139" s="13" t="s">
        <v>75</v>
      </c>
      <c r="E139" s="13" t="s">
        <v>82</v>
      </c>
      <c r="F139" s="13" t="s">
        <v>307</v>
      </c>
      <c r="G139" s="13" t="s">
        <v>106</v>
      </c>
      <c r="H139" s="20">
        <v>2112.2</v>
      </c>
      <c r="I139" s="13" t="s">
        <v>429</v>
      </c>
      <c r="J139" s="21">
        <v>37</v>
      </c>
    </row>
    <row r="140" spans="1:10" ht="110.25" hidden="1">
      <c r="A140" s="61"/>
      <c r="B140" s="117" t="s">
        <v>375</v>
      </c>
      <c r="C140" s="118">
        <v>992</v>
      </c>
      <c r="D140" s="119" t="s">
        <v>75</v>
      </c>
      <c r="E140" s="119" t="s">
        <v>82</v>
      </c>
      <c r="F140" s="119" t="s">
        <v>350</v>
      </c>
      <c r="G140" s="119"/>
      <c r="H140" s="120">
        <v>298.7</v>
      </c>
      <c r="I140" s="13" t="s">
        <v>274</v>
      </c>
      <c r="J140" s="21">
        <v>0</v>
      </c>
    </row>
    <row r="141" spans="1:10" ht="63" hidden="1">
      <c r="A141" s="61"/>
      <c r="B141" s="117" t="s">
        <v>306</v>
      </c>
      <c r="C141" s="118">
        <v>992</v>
      </c>
      <c r="D141" s="119" t="s">
        <v>75</v>
      </c>
      <c r="E141" s="119" t="s">
        <v>82</v>
      </c>
      <c r="F141" s="119" t="s">
        <v>351</v>
      </c>
      <c r="G141" s="119"/>
      <c r="H141" s="120">
        <v>298.7</v>
      </c>
      <c r="I141" s="13" t="s">
        <v>274</v>
      </c>
      <c r="J141" s="21">
        <v>0</v>
      </c>
    </row>
    <row r="142" spans="1:10" ht="47.25" hidden="1">
      <c r="A142" s="61"/>
      <c r="B142" s="117" t="s">
        <v>352</v>
      </c>
      <c r="C142" s="118">
        <v>992</v>
      </c>
      <c r="D142" s="119" t="s">
        <v>75</v>
      </c>
      <c r="E142" s="119" t="s">
        <v>82</v>
      </c>
      <c r="F142" s="119" t="s">
        <v>351</v>
      </c>
      <c r="G142" s="119" t="s">
        <v>106</v>
      </c>
      <c r="H142" s="120">
        <v>298.7</v>
      </c>
      <c r="I142" s="13" t="s">
        <v>274</v>
      </c>
      <c r="J142" s="21">
        <v>0</v>
      </c>
    </row>
    <row r="143" spans="1:10" ht="65.25" customHeight="1">
      <c r="A143" s="61"/>
      <c r="B143" s="117" t="s">
        <v>385</v>
      </c>
      <c r="C143" s="134">
        <v>992</v>
      </c>
      <c r="D143" s="13" t="s">
        <v>75</v>
      </c>
      <c r="E143" s="13" t="s">
        <v>82</v>
      </c>
      <c r="F143" s="13" t="s">
        <v>386</v>
      </c>
      <c r="G143" s="119"/>
      <c r="H143" s="21">
        <v>1000</v>
      </c>
      <c r="I143" s="13" t="s">
        <v>430</v>
      </c>
      <c r="J143" s="21">
        <v>97.7</v>
      </c>
    </row>
    <row r="144" spans="1:10" ht="47.25">
      <c r="A144" s="61"/>
      <c r="B144" s="117" t="s">
        <v>387</v>
      </c>
      <c r="C144" s="134">
        <v>992</v>
      </c>
      <c r="D144" s="13" t="s">
        <v>75</v>
      </c>
      <c r="E144" s="13" t="s">
        <v>82</v>
      </c>
      <c r="F144" s="13" t="s">
        <v>388</v>
      </c>
      <c r="G144" s="13"/>
      <c r="H144" s="21">
        <v>1000</v>
      </c>
      <c r="I144" s="13" t="s">
        <v>430</v>
      </c>
      <c r="J144" s="21">
        <v>97.7</v>
      </c>
    </row>
    <row r="145" spans="1:10" ht="31.5">
      <c r="A145" s="61"/>
      <c r="B145" s="117" t="s">
        <v>290</v>
      </c>
      <c r="C145" s="118">
        <v>992</v>
      </c>
      <c r="D145" s="119" t="s">
        <v>75</v>
      </c>
      <c r="E145" s="119" t="s">
        <v>82</v>
      </c>
      <c r="F145" s="13" t="s">
        <v>389</v>
      </c>
      <c r="G145" s="119"/>
      <c r="H145" s="120">
        <v>1000</v>
      </c>
      <c r="I145" s="13" t="s">
        <v>430</v>
      </c>
      <c r="J145" s="21">
        <v>97.7</v>
      </c>
    </row>
    <row r="146" spans="1:10" ht="45.75" customHeight="1">
      <c r="A146" s="61"/>
      <c r="B146" s="55" t="s">
        <v>159</v>
      </c>
      <c r="C146" s="118">
        <v>992</v>
      </c>
      <c r="D146" s="119" t="s">
        <v>75</v>
      </c>
      <c r="E146" s="119" t="s">
        <v>82</v>
      </c>
      <c r="F146" s="13" t="s">
        <v>389</v>
      </c>
      <c r="G146" s="119" t="s">
        <v>106</v>
      </c>
      <c r="H146" s="135">
        <v>1000</v>
      </c>
      <c r="I146" s="13" t="s">
        <v>430</v>
      </c>
      <c r="J146" s="21">
        <v>97.7</v>
      </c>
    </row>
    <row r="147" spans="1:10" ht="31.5">
      <c r="A147" s="61"/>
      <c r="B147" s="57" t="s">
        <v>19</v>
      </c>
      <c r="C147" s="17">
        <v>992</v>
      </c>
      <c r="D147" s="17" t="s">
        <v>75</v>
      </c>
      <c r="E147" s="17" t="s">
        <v>89</v>
      </c>
      <c r="F147" s="13"/>
      <c r="G147" s="17"/>
      <c r="H147" s="20">
        <f>H158+H163</f>
        <v>45.6</v>
      </c>
      <c r="I147" s="17" t="s">
        <v>432</v>
      </c>
      <c r="J147" s="20">
        <v>100</v>
      </c>
    </row>
    <row r="148" spans="1:10" ht="47.25">
      <c r="A148" s="61"/>
      <c r="B148" s="54" t="s">
        <v>237</v>
      </c>
      <c r="C148" s="13">
        <v>992</v>
      </c>
      <c r="D148" s="13" t="s">
        <v>75</v>
      </c>
      <c r="E148" s="13" t="s">
        <v>89</v>
      </c>
      <c r="F148" s="17" t="s">
        <v>252</v>
      </c>
      <c r="G148" s="13"/>
      <c r="H148" s="21">
        <v>45.6</v>
      </c>
      <c r="I148" s="13" t="s">
        <v>432</v>
      </c>
      <c r="J148" s="21">
        <v>100</v>
      </c>
    </row>
    <row r="149" spans="1:10" ht="37.5" customHeight="1">
      <c r="A149" s="61"/>
      <c r="B149" s="54" t="s">
        <v>308</v>
      </c>
      <c r="C149" s="13">
        <v>992</v>
      </c>
      <c r="D149" s="13" t="s">
        <v>75</v>
      </c>
      <c r="E149" s="13" t="s">
        <v>89</v>
      </c>
      <c r="F149" s="13" t="s">
        <v>263</v>
      </c>
      <c r="G149" s="13"/>
      <c r="H149" s="21">
        <v>44.6</v>
      </c>
      <c r="I149" s="13" t="s">
        <v>431</v>
      </c>
      <c r="J149" s="21">
        <v>100</v>
      </c>
    </row>
    <row r="150" spans="1:10" ht="31.5">
      <c r="A150" s="61"/>
      <c r="B150" s="47" t="s">
        <v>309</v>
      </c>
      <c r="C150" s="13">
        <v>992</v>
      </c>
      <c r="D150" s="13" t="s">
        <v>75</v>
      </c>
      <c r="E150" s="13" t="s">
        <v>89</v>
      </c>
      <c r="F150" s="13" t="s">
        <v>310</v>
      </c>
      <c r="G150" s="13"/>
      <c r="H150" s="21">
        <v>44.6</v>
      </c>
      <c r="I150" s="13" t="s">
        <v>431</v>
      </c>
      <c r="J150" s="21">
        <v>100</v>
      </c>
    </row>
    <row r="151" spans="1:10" ht="47.25">
      <c r="A151" s="61"/>
      <c r="B151" s="54" t="s">
        <v>311</v>
      </c>
      <c r="C151" s="13">
        <v>992</v>
      </c>
      <c r="D151" s="13" t="s">
        <v>75</v>
      </c>
      <c r="E151" s="13" t="s">
        <v>89</v>
      </c>
      <c r="F151" s="13" t="s">
        <v>312</v>
      </c>
      <c r="G151" s="13"/>
      <c r="H151" s="25">
        <v>44.6</v>
      </c>
      <c r="I151" s="13" t="s">
        <v>431</v>
      </c>
      <c r="J151" s="25">
        <v>100</v>
      </c>
    </row>
    <row r="152" spans="1:10" ht="0.75" customHeight="1" hidden="1">
      <c r="A152" s="61"/>
      <c r="B152" s="54" t="s">
        <v>79</v>
      </c>
      <c r="C152" s="13">
        <v>992</v>
      </c>
      <c r="D152" s="13" t="s">
        <v>75</v>
      </c>
      <c r="E152" s="13" t="s">
        <v>89</v>
      </c>
      <c r="F152" s="13" t="s">
        <v>171</v>
      </c>
      <c r="G152" s="13"/>
      <c r="H152" s="25">
        <f>H153</f>
        <v>0</v>
      </c>
      <c r="I152" s="13"/>
      <c r="J152" s="25"/>
    </row>
    <row r="153" spans="1:10" ht="31.5" hidden="1">
      <c r="A153" s="61"/>
      <c r="B153" s="54" t="s">
        <v>128</v>
      </c>
      <c r="C153" s="13">
        <v>992</v>
      </c>
      <c r="D153" s="13" t="s">
        <v>75</v>
      </c>
      <c r="E153" s="13" t="s">
        <v>89</v>
      </c>
      <c r="F153" s="13" t="s">
        <v>85</v>
      </c>
      <c r="G153" s="13"/>
      <c r="H153" s="25">
        <f>H154</f>
        <v>0</v>
      </c>
      <c r="I153" s="13"/>
      <c r="J153" s="25"/>
    </row>
    <row r="154" spans="1:10" ht="78.75" hidden="1">
      <c r="A154" s="61"/>
      <c r="B154" s="50" t="s">
        <v>135</v>
      </c>
      <c r="C154" s="13">
        <v>992</v>
      </c>
      <c r="D154" s="13" t="s">
        <v>75</v>
      </c>
      <c r="E154" s="13" t="s">
        <v>89</v>
      </c>
      <c r="F154" s="13" t="s">
        <v>104</v>
      </c>
      <c r="G154" s="13"/>
      <c r="H154" s="25">
        <f>H155</f>
        <v>0</v>
      </c>
      <c r="I154" s="13"/>
      <c r="J154" s="25"/>
    </row>
    <row r="155" spans="1:10" ht="45" hidden="1">
      <c r="A155" s="61"/>
      <c r="B155" s="53" t="s">
        <v>130</v>
      </c>
      <c r="C155" s="13">
        <v>992</v>
      </c>
      <c r="D155" s="13" t="s">
        <v>75</v>
      </c>
      <c r="E155" s="13" t="s">
        <v>89</v>
      </c>
      <c r="F155" s="13" t="s">
        <v>134</v>
      </c>
      <c r="G155" s="13" t="s">
        <v>106</v>
      </c>
      <c r="H155" s="25"/>
      <c r="I155" s="13"/>
      <c r="J155" s="25"/>
    </row>
    <row r="156" spans="1:10" ht="47.25" hidden="1">
      <c r="A156" s="61"/>
      <c r="B156" s="50" t="s">
        <v>87</v>
      </c>
      <c r="C156" s="13">
        <v>992</v>
      </c>
      <c r="D156" s="13" t="s">
        <v>75</v>
      </c>
      <c r="E156" s="13" t="s">
        <v>89</v>
      </c>
      <c r="F156" s="13" t="s">
        <v>134</v>
      </c>
      <c r="G156" s="13"/>
      <c r="H156" s="25">
        <f>H157</f>
        <v>20</v>
      </c>
      <c r="I156" s="13"/>
      <c r="J156" s="25"/>
    </row>
    <row r="157" spans="1:10" ht="47.25" hidden="1">
      <c r="A157" s="61"/>
      <c r="B157" s="54" t="s">
        <v>130</v>
      </c>
      <c r="C157" s="13">
        <v>992</v>
      </c>
      <c r="D157" s="13" t="s">
        <v>75</v>
      </c>
      <c r="E157" s="13" t="s">
        <v>89</v>
      </c>
      <c r="F157" s="13" t="s">
        <v>91</v>
      </c>
      <c r="G157" s="13" t="s">
        <v>106</v>
      </c>
      <c r="H157" s="25">
        <v>20</v>
      </c>
      <c r="I157" s="13"/>
      <c r="J157" s="25"/>
    </row>
    <row r="158" spans="1:10" ht="15.75">
      <c r="A158" s="61"/>
      <c r="B158" s="54" t="s">
        <v>71</v>
      </c>
      <c r="C158" s="13" t="s">
        <v>70</v>
      </c>
      <c r="D158" s="13" t="s">
        <v>75</v>
      </c>
      <c r="E158" s="13" t="s">
        <v>89</v>
      </c>
      <c r="F158" s="13" t="s">
        <v>312</v>
      </c>
      <c r="G158" s="13" t="s">
        <v>112</v>
      </c>
      <c r="H158" s="25">
        <v>44.6</v>
      </c>
      <c r="I158" s="13" t="s">
        <v>431</v>
      </c>
      <c r="J158" s="25">
        <v>100</v>
      </c>
    </row>
    <row r="159" spans="1:10" ht="78.75">
      <c r="A159" s="61"/>
      <c r="B159" s="54" t="s">
        <v>313</v>
      </c>
      <c r="C159" s="13" t="s">
        <v>70</v>
      </c>
      <c r="D159" s="13" t="s">
        <v>75</v>
      </c>
      <c r="E159" s="13" t="s">
        <v>89</v>
      </c>
      <c r="F159" s="13" t="s">
        <v>314</v>
      </c>
      <c r="G159" s="13"/>
      <c r="H159" s="25">
        <v>1</v>
      </c>
      <c r="I159" s="13" t="s">
        <v>384</v>
      </c>
      <c r="J159" s="25">
        <v>100</v>
      </c>
    </row>
    <row r="160" spans="1:10" ht="31.5">
      <c r="A160" s="61"/>
      <c r="B160" s="54" t="s">
        <v>315</v>
      </c>
      <c r="C160" s="13" t="s">
        <v>70</v>
      </c>
      <c r="D160" s="13" t="s">
        <v>75</v>
      </c>
      <c r="E160" s="13" t="s">
        <v>89</v>
      </c>
      <c r="F160" s="13" t="s">
        <v>316</v>
      </c>
      <c r="G160" s="13"/>
      <c r="H160" s="25">
        <v>1</v>
      </c>
      <c r="I160" s="13" t="s">
        <v>384</v>
      </c>
      <c r="J160" s="25">
        <v>100</v>
      </c>
    </row>
    <row r="161" spans="1:10" ht="63.75" customHeight="1">
      <c r="A161" s="61"/>
      <c r="B161" s="54" t="s">
        <v>378</v>
      </c>
      <c r="C161" s="13" t="s">
        <v>70</v>
      </c>
      <c r="D161" s="13" t="s">
        <v>75</v>
      </c>
      <c r="E161" s="13" t="s">
        <v>89</v>
      </c>
      <c r="F161" s="13" t="s">
        <v>317</v>
      </c>
      <c r="G161" s="13"/>
      <c r="H161" s="25">
        <v>1</v>
      </c>
      <c r="I161" s="13" t="s">
        <v>384</v>
      </c>
      <c r="J161" s="25">
        <v>100</v>
      </c>
    </row>
    <row r="162" spans="1:10" ht="31.5">
      <c r="A162" s="61"/>
      <c r="B162" s="54" t="s">
        <v>278</v>
      </c>
      <c r="C162" s="13" t="s">
        <v>70</v>
      </c>
      <c r="D162" s="13" t="s">
        <v>75</v>
      </c>
      <c r="E162" s="13" t="s">
        <v>89</v>
      </c>
      <c r="F162" s="13" t="s">
        <v>318</v>
      </c>
      <c r="G162" s="13"/>
      <c r="H162" s="25">
        <v>1</v>
      </c>
      <c r="I162" s="13" t="s">
        <v>384</v>
      </c>
      <c r="J162" s="25">
        <v>100</v>
      </c>
    </row>
    <row r="163" spans="1:10" ht="47.25">
      <c r="A163" s="61"/>
      <c r="B163" s="54" t="s">
        <v>319</v>
      </c>
      <c r="C163" s="13" t="s">
        <v>70</v>
      </c>
      <c r="D163" s="13" t="s">
        <v>75</v>
      </c>
      <c r="E163" s="13" t="s">
        <v>89</v>
      </c>
      <c r="F163" s="13" t="s">
        <v>318</v>
      </c>
      <c r="G163" s="13" t="s">
        <v>106</v>
      </c>
      <c r="H163" s="25">
        <v>1</v>
      </c>
      <c r="I163" s="13" t="s">
        <v>384</v>
      </c>
      <c r="J163" s="25">
        <v>100</v>
      </c>
    </row>
    <row r="164" spans="1:10" ht="31.5">
      <c r="A164" s="116">
        <v>5</v>
      </c>
      <c r="B164" s="59" t="s">
        <v>20</v>
      </c>
      <c r="C164" s="17" t="s">
        <v>70</v>
      </c>
      <c r="D164" s="17" t="s">
        <v>88</v>
      </c>
      <c r="E164" s="13"/>
      <c r="F164" s="13"/>
      <c r="G164" s="13"/>
      <c r="H164" s="26">
        <v>1273.1</v>
      </c>
      <c r="I164" s="17" t="s">
        <v>470</v>
      </c>
      <c r="J164" s="26">
        <v>88.4</v>
      </c>
    </row>
    <row r="165" spans="1:10" ht="15.75">
      <c r="A165" s="61"/>
      <c r="B165" s="59" t="s">
        <v>21</v>
      </c>
      <c r="C165" s="17" t="s">
        <v>70</v>
      </c>
      <c r="D165" s="17" t="s">
        <v>88</v>
      </c>
      <c r="E165" s="17" t="s">
        <v>69</v>
      </c>
      <c r="F165" s="13"/>
      <c r="G165" s="13"/>
      <c r="H165" s="25">
        <v>341.3</v>
      </c>
      <c r="I165" s="13" t="s">
        <v>438</v>
      </c>
      <c r="J165" s="25">
        <v>100</v>
      </c>
    </row>
    <row r="166" spans="1:10" ht="47.25">
      <c r="A166" s="61"/>
      <c r="B166" s="54" t="s">
        <v>237</v>
      </c>
      <c r="C166" s="13" t="s">
        <v>70</v>
      </c>
      <c r="D166" s="13" t="s">
        <v>88</v>
      </c>
      <c r="E166" s="13" t="s">
        <v>69</v>
      </c>
      <c r="F166" s="13" t="s">
        <v>297</v>
      </c>
      <c r="G166" s="13"/>
      <c r="H166" s="25">
        <v>341.3</v>
      </c>
      <c r="I166" s="13" t="s">
        <v>438</v>
      </c>
      <c r="J166" s="25">
        <v>100</v>
      </c>
    </row>
    <row r="167" spans="1:10" ht="15.75" hidden="1">
      <c r="A167" s="61"/>
      <c r="B167" s="52" t="s">
        <v>21</v>
      </c>
      <c r="C167" s="17" t="s">
        <v>70</v>
      </c>
      <c r="D167" s="17" t="s">
        <v>88</v>
      </c>
      <c r="E167" s="17" t="s">
        <v>69</v>
      </c>
      <c r="F167" s="17"/>
      <c r="G167" s="17"/>
      <c r="H167" s="26">
        <f>H168</f>
        <v>0</v>
      </c>
      <c r="I167" s="17"/>
      <c r="J167" s="26"/>
    </row>
    <row r="168" spans="1:10" ht="31.5" hidden="1">
      <c r="A168" s="61"/>
      <c r="B168" s="55" t="s">
        <v>190</v>
      </c>
      <c r="C168" s="13" t="s">
        <v>70</v>
      </c>
      <c r="D168" s="13" t="s">
        <v>88</v>
      </c>
      <c r="E168" s="13" t="s">
        <v>69</v>
      </c>
      <c r="F168" s="17"/>
      <c r="G168" s="13"/>
      <c r="H168" s="25"/>
      <c r="I168" s="13"/>
      <c r="J168" s="25"/>
    </row>
    <row r="169" spans="1:10" ht="63" hidden="1">
      <c r="A169" s="61"/>
      <c r="B169" s="54" t="s">
        <v>198</v>
      </c>
      <c r="C169" s="37">
        <v>992</v>
      </c>
      <c r="D169" s="37" t="s">
        <v>88</v>
      </c>
      <c r="E169" s="37" t="s">
        <v>69</v>
      </c>
      <c r="F169" s="13" t="s">
        <v>191</v>
      </c>
      <c r="G169" s="37"/>
      <c r="H169" s="68"/>
      <c r="I169" s="37"/>
      <c r="J169" s="68"/>
    </row>
    <row r="170" spans="1:10" ht="31.5" hidden="1">
      <c r="A170" s="61"/>
      <c r="B170" s="69" t="s">
        <v>197</v>
      </c>
      <c r="C170" s="37" t="s">
        <v>70</v>
      </c>
      <c r="D170" s="37" t="s">
        <v>88</v>
      </c>
      <c r="E170" s="37" t="s">
        <v>69</v>
      </c>
      <c r="F170" s="37" t="s">
        <v>199</v>
      </c>
      <c r="G170" s="37"/>
      <c r="H170" s="68"/>
      <c r="I170" s="37"/>
      <c r="J170" s="68"/>
    </row>
    <row r="171" spans="1:10" ht="63" hidden="1">
      <c r="A171" s="61"/>
      <c r="B171" s="55" t="s">
        <v>159</v>
      </c>
      <c r="C171" s="37" t="s">
        <v>70</v>
      </c>
      <c r="D171" s="37" t="s">
        <v>88</v>
      </c>
      <c r="E171" s="37" t="s">
        <v>69</v>
      </c>
      <c r="F171" s="37" t="s">
        <v>200</v>
      </c>
      <c r="G171" s="37" t="s">
        <v>106</v>
      </c>
      <c r="H171" s="68"/>
      <c r="I171" s="37"/>
      <c r="J171" s="68"/>
    </row>
    <row r="172" spans="1:10" ht="31.5" hidden="1">
      <c r="A172" s="61"/>
      <c r="B172" s="50" t="s">
        <v>79</v>
      </c>
      <c r="C172" s="13" t="s">
        <v>70</v>
      </c>
      <c r="D172" s="13" t="s">
        <v>88</v>
      </c>
      <c r="E172" s="13" t="s">
        <v>69</v>
      </c>
      <c r="F172" s="37" t="s">
        <v>200</v>
      </c>
      <c r="G172" s="13"/>
      <c r="H172" s="25"/>
      <c r="I172" s="13"/>
      <c r="J172" s="25"/>
    </row>
    <row r="173" spans="1:10" ht="63" hidden="1">
      <c r="A173" s="61"/>
      <c r="B173" s="54" t="s">
        <v>136</v>
      </c>
      <c r="C173" s="13" t="s">
        <v>70</v>
      </c>
      <c r="D173" s="13" t="s">
        <v>88</v>
      </c>
      <c r="E173" s="13" t="s">
        <v>69</v>
      </c>
      <c r="F173" s="13"/>
      <c r="G173" s="13"/>
      <c r="H173" s="25">
        <f>H174</f>
        <v>0</v>
      </c>
      <c r="I173" s="13"/>
      <c r="J173" s="25"/>
    </row>
    <row r="174" spans="1:10" ht="45" hidden="1">
      <c r="A174" s="61"/>
      <c r="B174" s="53" t="s">
        <v>130</v>
      </c>
      <c r="C174" s="13" t="s">
        <v>70</v>
      </c>
      <c r="D174" s="13" t="s">
        <v>88</v>
      </c>
      <c r="E174" s="13" t="s">
        <v>69</v>
      </c>
      <c r="F174" s="13"/>
      <c r="G174" s="13" t="s">
        <v>106</v>
      </c>
      <c r="H174" s="25"/>
      <c r="I174" s="13"/>
      <c r="J174" s="25"/>
    </row>
    <row r="175" spans="1:10" ht="63" hidden="1">
      <c r="A175" s="61"/>
      <c r="B175" s="58" t="s">
        <v>114</v>
      </c>
      <c r="C175" s="13" t="s">
        <v>70</v>
      </c>
      <c r="D175" s="13" t="s">
        <v>88</v>
      </c>
      <c r="E175" s="13" t="s">
        <v>69</v>
      </c>
      <c r="F175" s="13"/>
      <c r="G175" s="13"/>
      <c r="H175" s="25">
        <f>SUM(H176:H176)</f>
        <v>0</v>
      </c>
      <c r="I175" s="13"/>
      <c r="J175" s="25"/>
    </row>
    <row r="176" spans="1:10" ht="45" hidden="1">
      <c r="A176" s="61"/>
      <c r="B176" s="53" t="s">
        <v>130</v>
      </c>
      <c r="C176" s="13" t="s">
        <v>70</v>
      </c>
      <c r="D176" s="13" t="s">
        <v>94</v>
      </c>
      <c r="E176" s="13" t="s">
        <v>95</v>
      </c>
      <c r="F176" s="13"/>
      <c r="G176" s="13" t="s">
        <v>106</v>
      </c>
      <c r="H176" s="25"/>
      <c r="I176" s="13"/>
      <c r="J176" s="25"/>
    </row>
    <row r="177" spans="1:10" ht="87.75" customHeight="1">
      <c r="A177" s="61"/>
      <c r="B177" s="53" t="s">
        <v>433</v>
      </c>
      <c r="C177" s="13" t="s">
        <v>70</v>
      </c>
      <c r="D177" s="13" t="s">
        <v>88</v>
      </c>
      <c r="E177" s="13" t="s">
        <v>69</v>
      </c>
      <c r="F177" s="13" t="s">
        <v>353</v>
      </c>
      <c r="G177" s="13"/>
      <c r="H177" s="25">
        <v>341.3</v>
      </c>
      <c r="I177" s="13" t="s">
        <v>438</v>
      </c>
      <c r="J177" s="25">
        <v>100</v>
      </c>
    </row>
    <row r="178" spans="1:10" ht="30">
      <c r="A178" s="61"/>
      <c r="B178" s="53" t="s">
        <v>434</v>
      </c>
      <c r="C178" s="13" t="s">
        <v>70</v>
      </c>
      <c r="D178" s="13" t="s">
        <v>88</v>
      </c>
      <c r="E178" s="13" t="s">
        <v>69</v>
      </c>
      <c r="F178" s="13" t="s">
        <v>435</v>
      </c>
      <c r="G178" s="13"/>
      <c r="H178" s="25">
        <v>150</v>
      </c>
      <c r="I178" s="13" t="s">
        <v>436</v>
      </c>
      <c r="J178" s="25">
        <v>100</v>
      </c>
    </row>
    <row r="179" spans="1:10" ht="30">
      <c r="A179" s="61"/>
      <c r="B179" s="53" t="s">
        <v>354</v>
      </c>
      <c r="C179" s="13" t="s">
        <v>70</v>
      </c>
      <c r="D179" s="13" t="s">
        <v>88</v>
      </c>
      <c r="E179" s="13" t="s">
        <v>69</v>
      </c>
      <c r="F179" s="13" t="s">
        <v>437</v>
      </c>
      <c r="G179" s="13"/>
      <c r="H179" s="25">
        <v>150</v>
      </c>
      <c r="I179" s="13" t="s">
        <v>436</v>
      </c>
      <c r="J179" s="25">
        <v>100</v>
      </c>
    </row>
    <row r="180" spans="1:10" ht="47.25">
      <c r="A180" s="61"/>
      <c r="B180" s="50" t="s">
        <v>246</v>
      </c>
      <c r="C180" s="13" t="s">
        <v>70</v>
      </c>
      <c r="D180" s="13" t="s">
        <v>88</v>
      </c>
      <c r="E180" s="13" t="s">
        <v>69</v>
      </c>
      <c r="F180" s="13" t="s">
        <v>437</v>
      </c>
      <c r="G180" s="13" t="s">
        <v>106</v>
      </c>
      <c r="H180" s="26">
        <v>150</v>
      </c>
      <c r="I180" s="13" t="s">
        <v>436</v>
      </c>
      <c r="J180" s="25">
        <v>100</v>
      </c>
    </row>
    <row r="181" spans="1:10" ht="47.25">
      <c r="A181" s="61"/>
      <c r="B181" s="50" t="s">
        <v>246</v>
      </c>
      <c r="C181" s="13" t="s">
        <v>70</v>
      </c>
      <c r="D181" s="13" t="s">
        <v>88</v>
      </c>
      <c r="E181" s="13" t="s">
        <v>69</v>
      </c>
      <c r="F181" s="13" t="s">
        <v>440</v>
      </c>
      <c r="G181" s="13" t="s">
        <v>106</v>
      </c>
      <c r="H181" s="26">
        <v>81</v>
      </c>
      <c r="I181" s="13" t="s">
        <v>441</v>
      </c>
      <c r="J181" s="25">
        <v>99.8</v>
      </c>
    </row>
    <row r="182" spans="1:10" ht="52.5" customHeight="1">
      <c r="A182" s="61"/>
      <c r="B182" s="50" t="s">
        <v>71</v>
      </c>
      <c r="C182" s="13" t="s">
        <v>70</v>
      </c>
      <c r="D182" s="13" t="s">
        <v>88</v>
      </c>
      <c r="E182" s="13" t="s">
        <v>69</v>
      </c>
      <c r="F182" s="13" t="s">
        <v>355</v>
      </c>
      <c r="G182" s="13" t="s">
        <v>112</v>
      </c>
      <c r="H182" s="26">
        <v>110.3</v>
      </c>
      <c r="I182" s="13" t="s">
        <v>439</v>
      </c>
      <c r="J182" s="25">
        <v>100</v>
      </c>
    </row>
    <row r="183" spans="1:10" ht="376.5" customHeight="1">
      <c r="A183" s="61"/>
      <c r="B183" s="50" t="s">
        <v>320</v>
      </c>
      <c r="C183" s="13" t="s">
        <v>70</v>
      </c>
      <c r="D183" s="13" t="s">
        <v>88</v>
      </c>
      <c r="E183" s="13" t="s">
        <v>73</v>
      </c>
      <c r="F183" s="17" t="s">
        <v>321</v>
      </c>
      <c r="G183" s="13"/>
      <c r="H183" s="25">
        <v>931.8</v>
      </c>
      <c r="I183" s="13" t="s">
        <v>442</v>
      </c>
      <c r="J183" s="25">
        <v>84.2</v>
      </c>
    </row>
    <row r="184" spans="1:10" ht="15.75">
      <c r="A184" s="61"/>
      <c r="B184" s="50" t="s">
        <v>322</v>
      </c>
      <c r="C184" s="13" t="s">
        <v>70</v>
      </c>
      <c r="D184" s="13" t="s">
        <v>88</v>
      </c>
      <c r="E184" s="13" t="s">
        <v>73</v>
      </c>
      <c r="F184" s="13" t="s">
        <v>323</v>
      </c>
      <c r="G184" s="13"/>
      <c r="H184" s="25">
        <v>499.4</v>
      </c>
      <c r="I184" s="13" t="s">
        <v>443</v>
      </c>
      <c r="J184" s="25">
        <v>74.2</v>
      </c>
    </row>
    <row r="185" spans="1:10" ht="15.75">
      <c r="A185" s="61"/>
      <c r="B185" s="50" t="s">
        <v>92</v>
      </c>
      <c r="C185" s="13" t="s">
        <v>70</v>
      </c>
      <c r="D185" s="13" t="s">
        <v>88</v>
      </c>
      <c r="E185" s="13" t="s">
        <v>73</v>
      </c>
      <c r="F185" s="13" t="s">
        <v>324</v>
      </c>
      <c r="G185" s="13"/>
      <c r="H185" s="25">
        <v>499.4</v>
      </c>
      <c r="I185" s="13" t="s">
        <v>443</v>
      </c>
      <c r="J185" s="25">
        <v>74.2</v>
      </c>
    </row>
    <row r="186" spans="1:10" ht="31.5">
      <c r="A186" s="61"/>
      <c r="B186" s="55" t="s">
        <v>278</v>
      </c>
      <c r="C186" s="13" t="s">
        <v>70</v>
      </c>
      <c r="D186" s="13" t="s">
        <v>88</v>
      </c>
      <c r="E186" s="13" t="s">
        <v>73</v>
      </c>
      <c r="F186" s="13" t="s">
        <v>325</v>
      </c>
      <c r="G186" s="13"/>
      <c r="H186" s="25">
        <v>499.4</v>
      </c>
      <c r="I186" s="13" t="s">
        <v>443</v>
      </c>
      <c r="J186" s="25">
        <v>74.2</v>
      </c>
    </row>
    <row r="187" spans="1:10" ht="47.25">
      <c r="A187" s="61"/>
      <c r="B187" s="54" t="s">
        <v>246</v>
      </c>
      <c r="C187" s="13" t="s">
        <v>70</v>
      </c>
      <c r="D187" s="13" t="s">
        <v>88</v>
      </c>
      <c r="E187" s="13" t="s">
        <v>73</v>
      </c>
      <c r="F187" s="13" t="s">
        <v>325</v>
      </c>
      <c r="G187" s="13" t="s">
        <v>106</v>
      </c>
      <c r="H187" s="25">
        <v>499.4</v>
      </c>
      <c r="I187" s="13" t="s">
        <v>443</v>
      </c>
      <c r="J187" s="25">
        <v>74.2</v>
      </c>
    </row>
    <row r="188" spans="1:10" ht="49.5" customHeight="1">
      <c r="A188" s="61"/>
      <c r="B188" s="55" t="s">
        <v>189</v>
      </c>
      <c r="C188" s="13" t="s">
        <v>70</v>
      </c>
      <c r="D188" s="13" t="s">
        <v>88</v>
      </c>
      <c r="E188" s="13" t="s">
        <v>73</v>
      </c>
      <c r="F188" s="13" t="s">
        <v>326</v>
      </c>
      <c r="G188" s="13"/>
      <c r="H188" s="25">
        <v>432.4</v>
      </c>
      <c r="I188" s="13" t="s">
        <v>445</v>
      </c>
      <c r="J188" s="25">
        <v>95.8</v>
      </c>
    </row>
    <row r="189" spans="1:10" ht="31.5" hidden="1">
      <c r="A189" s="61"/>
      <c r="B189" s="65" t="s">
        <v>108</v>
      </c>
      <c r="C189" s="63" t="s">
        <v>70</v>
      </c>
      <c r="D189" s="63" t="s">
        <v>88</v>
      </c>
      <c r="E189" s="63" t="s">
        <v>73</v>
      </c>
      <c r="F189" s="13" t="s">
        <v>214</v>
      </c>
      <c r="G189" s="63" t="s">
        <v>107</v>
      </c>
      <c r="H189" s="64"/>
      <c r="I189" s="63"/>
      <c r="J189" s="64"/>
    </row>
    <row r="190" spans="1:10" ht="15.75" hidden="1">
      <c r="A190" s="61" t="s">
        <v>35</v>
      </c>
      <c r="B190" s="59" t="s">
        <v>23</v>
      </c>
      <c r="C190" s="66" t="s">
        <v>70</v>
      </c>
      <c r="D190" s="66" t="s">
        <v>96</v>
      </c>
      <c r="E190" s="66"/>
      <c r="F190" s="63" t="s">
        <v>188</v>
      </c>
      <c r="G190" s="66"/>
      <c r="H190" s="67">
        <f>H191</f>
        <v>0</v>
      </c>
      <c r="I190" s="66"/>
      <c r="J190" s="67"/>
    </row>
    <row r="191" spans="1:10" ht="34.5" customHeight="1" hidden="1">
      <c r="A191" s="61"/>
      <c r="B191" s="54" t="s">
        <v>93</v>
      </c>
      <c r="C191" s="37" t="s">
        <v>70</v>
      </c>
      <c r="D191" s="37" t="s">
        <v>96</v>
      </c>
      <c r="E191" s="37" t="s">
        <v>96</v>
      </c>
      <c r="F191" s="66"/>
      <c r="G191" s="37"/>
      <c r="H191" s="68"/>
      <c r="I191" s="37"/>
      <c r="J191" s="68"/>
    </row>
    <row r="192" spans="1:10" ht="31.5" customHeight="1" hidden="1">
      <c r="A192" s="61"/>
      <c r="B192" s="55" t="s">
        <v>190</v>
      </c>
      <c r="C192" s="37" t="s">
        <v>70</v>
      </c>
      <c r="D192" s="37" t="s">
        <v>96</v>
      </c>
      <c r="E192" s="37" t="s">
        <v>96</v>
      </c>
      <c r="F192" s="37"/>
      <c r="G192" s="37"/>
      <c r="H192" s="68"/>
      <c r="I192" s="37"/>
      <c r="J192" s="68"/>
    </row>
    <row r="193" spans="1:10" ht="64.5" customHeight="1" hidden="1">
      <c r="A193" s="61"/>
      <c r="B193" s="54" t="s">
        <v>192</v>
      </c>
      <c r="C193" s="37" t="s">
        <v>70</v>
      </c>
      <c r="D193" s="37" t="s">
        <v>96</v>
      </c>
      <c r="E193" s="37" t="s">
        <v>96</v>
      </c>
      <c r="F193" s="37" t="s">
        <v>191</v>
      </c>
      <c r="G193" s="37"/>
      <c r="H193" s="68"/>
      <c r="I193" s="37"/>
      <c r="J193" s="68"/>
    </row>
    <row r="194" spans="1:10" ht="36.75" customHeight="1" hidden="1">
      <c r="A194" s="61"/>
      <c r="B194" s="54" t="s">
        <v>194</v>
      </c>
      <c r="C194" s="37" t="s">
        <v>70</v>
      </c>
      <c r="D194" s="37" t="s">
        <v>96</v>
      </c>
      <c r="E194" s="37" t="s">
        <v>96</v>
      </c>
      <c r="F194" s="37" t="s">
        <v>193</v>
      </c>
      <c r="G194" s="37"/>
      <c r="H194" s="68"/>
      <c r="I194" s="37"/>
      <c r="J194" s="68"/>
    </row>
    <row r="195" spans="1:10" ht="51" customHeight="1" hidden="1">
      <c r="A195" s="61"/>
      <c r="B195" s="55" t="s">
        <v>159</v>
      </c>
      <c r="C195" s="37" t="s">
        <v>70</v>
      </c>
      <c r="D195" s="37" t="s">
        <v>96</v>
      </c>
      <c r="E195" s="37" t="s">
        <v>96</v>
      </c>
      <c r="F195" s="37" t="s">
        <v>195</v>
      </c>
      <c r="G195" s="37" t="s">
        <v>106</v>
      </c>
      <c r="H195" s="68"/>
      <c r="I195" s="37"/>
      <c r="J195" s="68"/>
    </row>
    <row r="196" spans="1:10" ht="51" customHeight="1">
      <c r="A196" s="61"/>
      <c r="B196" s="55" t="s">
        <v>327</v>
      </c>
      <c r="C196" s="37" t="s">
        <v>70</v>
      </c>
      <c r="D196" s="37" t="s">
        <v>88</v>
      </c>
      <c r="E196" s="37" t="s">
        <v>73</v>
      </c>
      <c r="F196" s="37" t="s">
        <v>328</v>
      </c>
      <c r="G196" s="37"/>
      <c r="H196" s="68">
        <v>219.9</v>
      </c>
      <c r="I196" s="37" t="s">
        <v>444</v>
      </c>
      <c r="J196" s="68">
        <v>91.7</v>
      </c>
    </row>
    <row r="197" spans="1:10" ht="51" customHeight="1">
      <c r="A197" s="61"/>
      <c r="B197" s="55" t="s">
        <v>246</v>
      </c>
      <c r="C197" s="37" t="s">
        <v>70</v>
      </c>
      <c r="D197" s="37" t="s">
        <v>88</v>
      </c>
      <c r="E197" s="37" t="s">
        <v>73</v>
      </c>
      <c r="F197" s="37" t="s">
        <v>328</v>
      </c>
      <c r="G197" s="37" t="s">
        <v>106</v>
      </c>
      <c r="H197" s="68">
        <v>219.9</v>
      </c>
      <c r="I197" s="37" t="s">
        <v>444</v>
      </c>
      <c r="J197" s="68">
        <v>91.7</v>
      </c>
    </row>
    <row r="198" spans="1:10" ht="60" customHeight="1">
      <c r="A198" s="61"/>
      <c r="B198" s="55" t="s">
        <v>394</v>
      </c>
      <c r="C198" s="37" t="s">
        <v>70</v>
      </c>
      <c r="D198" s="37" t="s">
        <v>88</v>
      </c>
      <c r="E198" s="37" t="s">
        <v>73</v>
      </c>
      <c r="F198" s="37" t="s">
        <v>395</v>
      </c>
      <c r="G198" s="37"/>
      <c r="H198" s="68">
        <v>212.5</v>
      </c>
      <c r="I198" s="37" t="s">
        <v>446</v>
      </c>
      <c r="J198" s="68">
        <v>100</v>
      </c>
    </row>
    <row r="199" spans="1:10" ht="51" customHeight="1">
      <c r="A199" s="61"/>
      <c r="B199" s="55" t="s">
        <v>246</v>
      </c>
      <c r="C199" s="37" t="s">
        <v>70</v>
      </c>
      <c r="D199" s="37" t="s">
        <v>88</v>
      </c>
      <c r="E199" s="37" t="s">
        <v>73</v>
      </c>
      <c r="F199" s="37" t="s">
        <v>395</v>
      </c>
      <c r="G199" s="37"/>
      <c r="H199" s="68">
        <v>212.5</v>
      </c>
      <c r="I199" s="37" t="s">
        <v>446</v>
      </c>
      <c r="J199" s="68">
        <v>100</v>
      </c>
    </row>
    <row r="200" spans="1:10" ht="22.5" customHeight="1">
      <c r="A200" s="61" t="s">
        <v>36</v>
      </c>
      <c r="B200" s="59" t="s">
        <v>97</v>
      </c>
      <c r="C200" s="17" t="s">
        <v>70</v>
      </c>
      <c r="D200" s="17" t="s">
        <v>103</v>
      </c>
      <c r="E200" s="17"/>
      <c r="F200" s="37"/>
      <c r="G200" s="17"/>
      <c r="H200" s="26">
        <f>H206+H209</f>
        <v>4530</v>
      </c>
      <c r="I200" s="17" t="s">
        <v>449</v>
      </c>
      <c r="J200" s="26">
        <v>100</v>
      </c>
    </row>
    <row r="201" spans="1:10" ht="15.75">
      <c r="A201" s="61"/>
      <c r="B201" s="52" t="s">
        <v>26</v>
      </c>
      <c r="C201" s="17" t="s">
        <v>70</v>
      </c>
      <c r="D201" s="17" t="s">
        <v>103</v>
      </c>
      <c r="E201" s="17" t="s">
        <v>68</v>
      </c>
      <c r="F201" s="17"/>
      <c r="G201" s="13"/>
      <c r="H201" s="25">
        <v>4530</v>
      </c>
      <c r="I201" s="13" t="s">
        <v>449</v>
      </c>
      <c r="J201" s="25">
        <v>100</v>
      </c>
    </row>
    <row r="202" spans="1:10" ht="63">
      <c r="A202" s="76"/>
      <c r="B202" s="55" t="s">
        <v>329</v>
      </c>
      <c r="C202" s="37" t="s">
        <v>70</v>
      </c>
      <c r="D202" s="37" t="s">
        <v>103</v>
      </c>
      <c r="E202" s="37" t="s">
        <v>68</v>
      </c>
      <c r="F202" s="13" t="s">
        <v>330</v>
      </c>
      <c r="G202" s="37"/>
      <c r="H202" s="68">
        <v>4530</v>
      </c>
      <c r="I202" s="37" t="s">
        <v>449</v>
      </c>
      <c r="J202" s="68">
        <v>100</v>
      </c>
    </row>
    <row r="203" spans="1:10" ht="52.5" customHeight="1">
      <c r="A203" s="76"/>
      <c r="B203" s="54" t="s">
        <v>331</v>
      </c>
      <c r="C203" s="37" t="s">
        <v>70</v>
      </c>
      <c r="D203" s="37" t="s">
        <v>103</v>
      </c>
      <c r="E203" s="37" t="s">
        <v>68</v>
      </c>
      <c r="F203" s="37" t="s">
        <v>332</v>
      </c>
      <c r="G203" s="37"/>
      <c r="H203" s="68">
        <v>4530</v>
      </c>
      <c r="I203" s="37" t="s">
        <v>449</v>
      </c>
      <c r="J203" s="68">
        <v>100</v>
      </c>
    </row>
    <row r="204" spans="1:10" ht="21.75" customHeight="1">
      <c r="A204" s="76"/>
      <c r="B204" s="77" t="s">
        <v>168</v>
      </c>
      <c r="C204" s="37" t="s">
        <v>70</v>
      </c>
      <c r="D204" s="37" t="s">
        <v>103</v>
      </c>
      <c r="E204" s="37" t="s">
        <v>68</v>
      </c>
      <c r="F204" s="37" t="s">
        <v>333</v>
      </c>
      <c r="G204" s="37"/>
      <c r="H204" s="68">
        <v>3762.1</v>
      </c>
      <c r="I204" s="37" t="s">
        <v>448</v>
      </c>
      <c r="J204" s="68">
        <v>100</v>
      </c>
    </row>
    <row r="205" spans="1:10" ht="52.5" customHeight="1">
      <c r="A205" s="76"/>
      <c r="B205" s="78" t="s">
        <v>156</v>
      </c>
      <c r="C205" s="37" t="s">
        <v>70</v>
      </c>
      <c r="D205" s="37" t="s">
        <v>103</v>
      </c>
      <c r="E205" s="37" t="s">
        <v>68</v>
      </c>
      <c r="F205" s="37" t="s">
        <v>334</v>
      </c>
      <c r="G205" s="37"/>
      <c r="H205" s="68">
        <v>3762.1</v>
      </c>
      <c r="I205" s="37" t="s">
        <v>448</v>
      </c>
      <c r="J205" s="68">
        <v>100</v>
      </c>
    </row>
    <row r="206" spans="1:10" ht="18.75" customHeight="1">
      <c r="A206" s="76"/>
      <c r="B206" s="55" t="s">
        <v>335</v>
      </c>
      <c r="C206" s="37" t="s">
        <v>70</v>
      </c>
      <c r="D206" s="37" t="s">
        <v>103</v>
      </c>
      <c r="E206" s="37" t="s">
        <v>68</v>
      </c>
      <c r="F206" s="37" t="s">
        <v>336</v>
      </c>
      <c r="G206" s="37" t="s">
        <v>337</v>
      </c>
      <c r="H206" s="68">
        <v>3762.1</v>
      </c>
      <c r="I206" s="37" t="s">
        <v>448</v>
      </c>
      <c r="J206" s="68">
        <v>100</v>
      </c>
    </row>
    <row r="207" spans="1:10" ht="25.5" customHeight="1">
      <c r="A207" s="76"/>
      <c r="B207" s="79" t="s">
        <v>98</v>
      </c>
      <c r="C207" s="37" t="s">
        <v>70</v>
      </c>
      <c r="D207" s="37" t="s">
        <v>103</v>
      </c>
      <c r="E207" s="37" t="s">
        <v>68</v>
      </c>
      <c r="F207" s="37" t="s">
        <v>338</v>
      </c>
      <c r="G207" s="37"/>
      <c r="H207" s="68">
        <v>767.9</v>
      </c>
      <c r="I207" s="37" t="s">
        <v>447</v>
      </c>
      <c r="J207" s="68">
        <v>100</v>
      </c>
    </row>
    <row r="208" spans="1:10" ht="52.5" customHeight="1">
      <c r="A208" s="76"/>
      <c r="B208" s="78" t="s">
        <v>156</v>
      </c>
      <c r="C208" s="37" t="s">
        <v>70</v>
      </c>
      <c r="D208" s="37" t="s">
        <v>103</v>
      </c>
      <c r="E208" s="37" t="s">
        <v>68</v>
      </c>
      <c r="F208" s="37" t="s">
        <v>339</v>
      </c>
      <c r="G208" s="37"/>
      <c r="H208" s="68">
        <v>737.9</v>
      </c>
      <c r="I208" s="37" t="s">
        <v>447</v>
      </c>
      <c r="J208" s="68">
        <v>100</v>
      </c>
    </row>
    <row r="209" spans="1:10" ht="24" customHeight="1">
      <c r="A209" s="76"/>
      <c r="B209" s="53" t="s">
        <v>340</v>
      </c>
      <c r="C209" s="37" t="s">
        <v>70</v>
      </c>
      <c r="D209" s="37" t="s">
        <v>103</v>
      </c>
      <c r="E209" s="37" t="s">
        <v>68</v>
      </c>
      <c r="F209" s="37" t="s">
        <v>376</v>
      </c>
      <c r="G209" s="37" t="s">
        <v>337</v>
      </c>
      <c r="H209" s="68">
        <v>767.9</v>
      </c>
      <c r="I209" s="37" t="s">
        <v>447</v>
      </c>
      <c r="J209" s="68">
        <v>100</v>
      </c>
    </row>
    <row r="210" spans="1:10" ht="126" hidden="1">
      <c r="A210" s="76"/>
      <c r="B210" s="121" t="s">
        <v>358</v>
      </c>
      <c r="C210" s="122" t="s">
        <v>70</v>
      </c>
      <c r="D210" s="30" t="s">
        <v>103</v>
      </c>
      <c r="E210" s="30" t="s">
        <v>68</v>
      </c>
      <c r="F210" s="30" t="s">
        <v>357</v>
      </c>
      <c r="G210" s="13"/>
      <c r="H210" s="25">
        <v>1019.7</v>
      </c>
      <c r="I210" s="37" t="s">
        <v>359</v>
      </c>
      <c r="J210" s="68">
        <v>22.2</v>
      </c>
    </row>
    <row r="211" spans="1:10" ht="31.5" hidden="1">
      <c r="A211" s="76"/>
      <c r="B211" s="121" t="s">
        <v>340</v>
      </c>
      <c r="C211" s="122" t="s">
        <v>70</v>
      </c>
      <c r="D211" s="30" t="s">
        <v>103</v>
      </c>
      <c r="E211" s="30" t="s">
        <v>68</v>
      </c>
      <c r="F211" s="30" t="s">
        <v>357</v>
      </c>
      <c r="G211" s="13" t="s">
        <v>337</v>
      </c>
      <c r="H211" s="25">
        <v>1019.7</v>
      </c>
      <c r="I211" s="37" t="s">
        <v>359</v>
      </c>
      <c r="J211" s="68">
        <v>22.2</v>
      </c>
    </row>
    <row r="212" spans="1:10" ht="94.5" hidden="1">
      <c r="A212" s="76"/>
      <c r="B212" s="121" t="s">
        <v>356</v>
      </c>
      <c r="C212" s="122" t="s">
        <v>70</v>
      </c>
      <c r="D212" s="30" t="s">
        <v>103</v>
      </c>
      <c r="E212" s="30" t="s">
        <v>68</v>
      </c>
      <c r="F212" s="30" t="s">
        <v>360</v>
      </c>
      <c r="G212" s="13"/>
      <c r="H212" s="25">
        <v>695.4</v>
      </c>
      <c r="I212" s="37" t="s">
        <v>361</v>
      </c>
      <c r="J212" s="68">
        <v>27.3</v>
      </c>
    </row>
    <row r="213" spans="1:10" ht="31.5" hidden="1">
      <c r="A213" s="76"/>
      <c r="B213" s="121" t="s">
        <v>340</v>
      </c>
      <c r="C213" s="122" t="s">
        <v>70</v>
      </c>
      <c r="D213" s="30" t="s">
        <v>103</v>
      </c>
      <c r="E213" s="30" t="s">
        <v>68</v>
      </c>
      <c r="F213" s="30" t="s">
        <v>360</v>
      </c>
      <c r="G213" s="13" t="s">
        <v>337</v>
      </c>
      <c r="H213" s="25">
        <v>695.4</v>
      </c>
      <c r="I213" s="37" t="s">
        <v>361</v>
      </c>
      <c r="J213" s="68">
        <v>27.3</v>
      </c>
    </row>
    <row r="214" spans="1:10" ht="108.75" customHeight="1" hidden="1">
      <c r="A214" s="76"/>
      <c r="B214" s="121" t="s">
        <v>362</v>
      </c>
      <c r="C214" s="122" t="s">
        <v>70</v>
      </c>
      <c r="D214" s="30" t="s">
        <v>103</v>
      </c>
      <c r="E214" s="30" t="s">
        <v>68</v>
      </c>
      <c r="F214" s="30" t="s">
        <v>363</v>
      </c>
      <c r="G214" s="13"/>
      <c r="H214" s="25">
        <v>368</v>
      </c>
      <c r="I214" s="37" t="s">
        <v>365</v>
      </c>
      <c r="J214" s="68">
        <v>32.9</v>
      </c>
    </row>
    <row r="215" spans="1:10" ht="94.5" hidden="1">
      <c r="A215" s="76"/>
      <c r="B215" s="121" t="s">
        <v>356</v>
      </c>
      <c r="C215" s="122" t="s">
        <v>70</v>
      </c>
      <c r="D215" s="30" t="s">
        <v>103</v>
      </c>
      <c r="E215" s="30" t="s">
        <v>68</v>
      </c>
      <c r="F215" s="30" t="s">
        <v>364</v>
      </c>
      <c r="G215" s="13"/>
      <c r="H215" s="25">
        <v>368</v>
      </c>
      <c r="I215" s="37" t="s">
        <v>365</v>
      </c>
      <c r="J215" s="68">
        <v>32.9</v>
      </c>
    </row>
    <row r="216" spans="1:10" ht="31.5" hidden="1">
      <c r="A216" s="76"/>
      <c r="B216" s="121" t="s">
        <v>340</v>
      </c>
      <c r="C216" s="122" t="s">
        <v>70</v>
      </c>
      <c r="D216" s="30" t="s">
        <v>103</v>
      </c>
      <c r="E216" s="30" t="s">
        <v>68</v>
      </c>
      <c r="F216" s="30" t="s">
        <v>364</v>
      </c>
      <c r="G216" s="13" t="s">
        <v>337</v>
      </c>
      <c r="H216" s="25">
        <v>368</v>
      </c>
      <c r="I216" s="37" t="s">
        <v>365</v>
      </c>
      <c r="J216" s="68">
        <v>32.9</v>
      </c>
    </row>
    <row r="217" spans="1:10" ht="84.75" customHeight="1" hidden="1">
      <c r="A217" s="76"/>
      <c r="B217" s="123" t="s">
        <v>356</v>
      </c>
      <c r="C217" s="122" t="s">
        <v>70</v>
      </c>
      <c r="D217" s="30" t="s">
        <v>103</v>
      </c>
      <c r="E217" s="30" t="s">
        <v>68</v>
      </c>
      <c r="F217" s="30" t="s">
        <v>366</v>
      </c>
      <c r="G217" s="13"/>
      <c r="H217" s="25">
        <v>124.2</v>
      </c>
      <c r="I217" s="37" t="s">
        <v>367</v>
      </c>
      <c r="J217" s="68">
        <v>37.8</v>
      </c>
    </row>
    <row r="218" spans="1:10" ht="31.5" hidden="1">
      <c r="A218" s="76"/>
      <c r="B218" s="123" t="s">
        <v>340</v>
      </c>
      <c r="C218" s="122" t="s">
        <v>70</v>
      </c>
      <c r="D218" s="30" t="s">
        <v>103</v>
      </c>
      <c r="E218" s="30" t="s">
        <v>68</v>
      </c>
      <c r="F218" s="30" t="s">
        <v>366</v>
      </c>
      <c r="G218" s="13" t="s">
        <v>337</v>
      </c>
      <c r="H218" s="25">
        <v>124.2</v>
      </c>
      <c r="I218" s="37" t="s">
        <v>367</v>
      </c>
      <c r="J218" s="68">
        <v>37.8</v>
      </c>
    </row>
    <row r="219" spans="1:10" ht="15.75">
      <c r="A219" s="61" t="s">
        <v>37</v>
      </c>
      <c r="B219" s="52" t="s">
        <v>27</v>
      </c>
      <c r="C219" s="66" t="s">
        <v>70</v>
      </c>
      <c r="D219" s="66" t="s">
        <v>76</v>
      </c>
      <c r="E219" s="66"/>
      <c r="F219" s="37"/>
      <c r="G219" s="66"/>
      <c r="H219" s="67">
        <f>H223</f>
        <v>111.2</v>
      </c>
      <c r="I219" s="66" t="s">
        <v>450</v>
      </c>
      <c r="J219" s="67">
        <v>99</v>
      </c>
    </row>
    <row r="220" spans="1:10" ht="31.5">
      <c r="A220" s="61"/>
      <c r="B220" s="50" t="s">
        <v>28</v>
      </c>
      <c r="C220" s="37" t="s">
        <v>70</v>
      </c>
      <c r="D220" s="37" t="s">
        <v>76</v>
      </c>
      <c r="E220" s="37" t="s">
        <v>176</v>
      </c>
      <c r="F220" s="66"/>
      <c r="G220" s="66"/>
      <c r="H220" s="67">
        <v>111.2</v>
      </c>
      <c r="I220" s="66" t="s">
        <v>450</v>
      </c>
      <c r="J220" s="67">
        <v>99</v>
      </c>
    </row>
    <row r="221" spans="1:10" ht="126">
      <c r="A221" s="61"/>
      <c r="B221" s="38" t="s">
        <v>341</v>
      </c>
      <c r="C221" s="37" t="s">
        <v>70</v>
      </c>
      <c r="D221" s="37" t="s">
        <v>76</v>
      </c>
      <c r="E221" s="37" t="s">
        <v>88</v>
      </c>
      <c r="F221" s="37" t="s">
        <v>342</v>
      </c>
      <c r="G221" s="37"/>
      <c r="H221" s="68">
        <v>111.2</v>
      </c>
      <c r="I221" s="66" t="s">
        <v>450</v>
      </c>
      <c r="J221" s="67">
        <v>99</v>
      </c>
    </row>
    <row r="222" spans="1:10" ht="31.5">
      <c r="A222" s="61"/>
      <c r="B222" s="55" t="s">
        <v>343</v>
      </c>
      <c r="C222" s="37" t="s">
        <v>70</v>
      </c>
      <c r="D222" s="37" t="s">
        <v>76</v>
      </c>
      <c r="E222" s="37" t="s">
        <v>88</v>
      </c>
      <c r="F222" s="37" t="s">
        <v>344</v>
      </c>
      <c r="G222" s="37"/>
      <c r="H222" s="68">
        <v>111.2</v>
      </c>
      <c r="I222" s="37" t="s">
        <v>450</v>
      </c>
      <c r="J222" s="68">
        <v>99</v>
      </c>
    </row>
    <row r="223" spans="1:10" ht="63">
      <c r="A223" s="61"/>
      <c r="B223" s="55" t="s">
        <v>159</v>
      </c>
      <c r="C223" s="37" t="s">
        <v>70</v>
      </c>
      <c r="D223" s="37" t="s">
        <v>76</v>
      </c>
      <c r="E223" s="37" t="s">
        <v>88</v>
      </c>
      <c r="F223" s="37" t="s">
        <v>345</v>
      </c>
      <c r="G223" s="37" t="s">
        <v>106</v>
      </c>
      <c r="H223" s="68">
        <v>111.2</v>
      </c>
      <c r="I223" s="37" t="s">
        <v>450</v>
      </c>
      <c r="J223" s="68">
        <v>99</v>
      </c>
    </row>
    <row r="224" spans="1:10" ht="31.5" hidden="1">
      <c r="A224" s="61"/>
      <c r="B224" s="62" t="s">
        <v>99</v>
      </c>
      <c r="C224" s="63" t="s">
        <v>70</v>
      </c>
      <c r="D224" s="63" t="s">
        <v>76</v>
      </c>
      <c r="E224" s="63" t="s">
        <v>88</v>
      </c>
      <c r="F224" s="37" t="s">
        <v>218</v>
      </c>
      <c r="G224" s="63"/>
      <c r="H224" s="64">
        <f>H225</f>
        <v>0</v>
      </c>
      <c r="I224" s="63"/>
      <c r="J224" s="64"/>
    </row>
    <row r="225" spans="1:10" ht="47.25" hidden="1">
      <c r="A225" s="61"/>
      <c r="B225" s="62" t="s">
        <v>207</v>
      </c>
      <c r="C225" s="63" t="s">
        <v>70</v>
      </c>
      <c r="D225" s="63" t="s">
        <v>76</v>
      </c>
      <c r="E225" s="63" t="s">
        <v>88</v>
      </c>
      <c r="F225" s="63"/>
      <c r="G225" s="63"/>
      <c r="H225" s="64">
        <f>H226</f>
        <v>0</v>
      </c>
      <c r="I225" s="63"/>
      <c r="J225" s="64"/>
    </row>
    <row r="226" spans="1:10" ht="15.75" hidden="1">
      <c r="A226" s="61"/>
      <c r="B226" s="62" t="s">
        <v>175</v>
      </c>
      <c r="C226" s="63" t="s">
        <v>70</v>
      </c>
      <c r="D226" s="63" t="s">
        <v>76</v>
      </c>
      <c r="E226" s="63" t="s">
        <v>88</v>
      </c>
      <c r="F226" s="63"/>
      <c r="G226" s="63"/>
      <c r="H226" s="64">
        <f>H227</f>
        <v>0</v>
      </c>
      <c r="I226" s="63"/>
      <c r="J226" s="64"/>
    </row>
    <row r="227" spans="1:10" ht="15.75" hidden="1">
      <c r="A227" s="61"/>
      <c r="B227" s="65" t="s">
        <v>71</v>
      </c>
      <c r="C227" s="63" t="s">
        <v>70</v>
      </c>
      <c r="D227" s="63" t="s">
        <v>76</v>
      </c>
      <c r="E227" s="63" t="s">
        <v>88</v>
      </c>
      <c r="F227" s="63"/>
      <c r="G227" s="63" t="s">
        <v>112</v>
      </c>
      <c r="H227" s="64"/>
      <c r="I227" s="63"/>
      <c r="J227" s="64"/>
    </row>
    <row r="228" spans="1:10" ht="31.5" hidden="1">
      <c r="A228" s="61" t="s">
        <v>38</v>
      </c>
      <c r="B228" s="52" t="s">
        <v>100</v>
      </c>
      <c r="C228" s="17" t="s">
        <v>70</v>
      </c>
      <c r="D228" s="17" t="s">
        <v>74</v>
      </c>
      <c r="E228" s="17"/>
      <c r="F228" s="63"/>
      <c r="G228" s="17"/>
      <c r="H228" s="26">
        <f>H229</f>
        <v>0</v>
      </c>
      <c r="I228" s="17"/>
      <c r="J228" s="26"/>
    </row>
    <row r="229" spans="1:10" ht="47.25" hidden="1">
      <c r="A229" s="61"/>
      <c r="B229" s="52" t="s">
        <v>29</v>
      </c>
      <c r="C229" s="17" t="s">
        <v>70</v>
      </c>
      <c r="D229" s="17" t="s">
        <v>74</v>
      </c>
      <c r="E229" s="17" t="s">
        <v>68</v>
      </c>
      <c r="F229" s="17"/>
      <c r="G229" s="17"/>
      <c r="H229" s="26">
        <f>H230</f>
        <v>0</v>
      </c>
      <c r="I229" s="17"/>
      <c r="J229" s="26"/>
    </row>
    <row r="230" spans="1:10" ht="31.5" hidden="1">
      <c r="A230" s="61"/>
      <c r="B230" s="47" t="s">
        <v>173</v>
      </c>
      <c r="C230" s="13" t="s">
        <v>70</v>
      </c>
      <c r="D230" s="13" t="s">
        <v>74</v>
      </c>
      <c r="E230" s="13" t="s">
        <v>68</v>
      </c>
      <c r="F230" s="17"/>
      <c r="G230" s="13"/>
      <c r="H230" s="25"/>
      <c r="I230" s="13"/>
      <c r="J230" s="25"/>
    </row>
    <row r="231" spans="1:10" ht="31.5" hidden="1">
      <c r="A231" s="61"/>
      <c r="B231" s="60" t="s">
        <v>101</v>
      </c>
      <c r="C231" s="13" t="s">
        <v>70</v>
      </c>
      <c r="D231" s="13" t="s">
        <v>74</v>
      </c>
      <c r="E231" s="13" t="s">
        <v>68</v>
      </c>
      <c r="F231" s="13" t="s">
        <v>153</v>
      </c>
      <c r="G231" s="13"/>
      <c r="H231" s="25"/>
      <c r="I231" s="13"/>
      <c r="J231" s="25"/>
    </row>
    <row r="232" spans="1:10" ht="31.5" hidden="1">
      <c r="A232" s="61"/>
      <c r="B232" s="60" t="s">
        <v>102</v>
      </c>
      <c r="C232" s="13" t="s">
        <v>70</v>
      </c>
      <c r="D232" s="13" t="s">
        <v>74</v>
      </c>
      <c r="E232" s="13" t="s">
        <v>68</v>
      </c>
      <c r="F232" s="13" t="s">
        <v>169</v>
      </c>
      <c r="G232" s="13"/>
      <c r="H232" s="25"/>
      <c r="I232" s="13"/>
      <c r="J232" s="25"/>
    </row>
    <row r="233" spans="1:10" ht="31.5" hidden="1">
      <c r="A233" s="61"/>
      <c r="B233" s="60" t="s">
        <v>115</v>
      </c>
      <c r="C233" s="13" t="s">
        <v>70</v>
      </c>
      <c r="D233" s="13" t="s">
        <v>74</v>
      </c>
      <c r="E233" s="13" t="s">
        <v>68</v>
      </c>
      <c r="F233" s="13" t="s">
        <v>179</v>
      </c>
      <c r="G233" s="13" t="s">
        <v>177</v>
      </c>
      <c r="H233" s="25"/>
      <c r="I233" s="13"/>
      <c r="J233" s="25"/>
    </row>
    <row r="234" spans="1:10" ht="27" customHeight="1" hidden="1">
      <c r="A234" s="88"/>
      <c r="B234" s="55"/>
      <c r="C234" s="37" t="s">
        <v>70</v>
      </c>
      <c r="D234" s="37" t="s">
        <v>76</v>
      </c>
      <c r="E234" s="37" t="s">
        <v>88</v>
      </c>
      <c r="F234" s="13" t="s">
        <v>179</v>
      </c>
      <c r="G234" s="37"/>
      <c r="H234" s="68"/>
      <c r="I234" s="37"/>
      <c r="J234" s="68"/>
    </row>
    <row r="235" spans="1:10" ht="27" customHeight="1" hidden="1">
      <c r="A235" s="88"/>
      <c r="B235" s="55" t="s">
        <v>215</v>
      </c>
      <c r="C235" s="37" t="s">
        <v>70</v>
      </c>
      <c r="D235" s="37" t="s">
        <v>76</v>
      </c>
      <c r="E235" s="37" t="s">
        <v>88</v>
      </c>
      <c r="F235" s="37"/>
      <c r="G235" s="37"/>
      <c r="H235" s="68">
        <v>40.3</v>
      </c>
      <c r="I235" s="37"/>
      <c r="J235" s="68"/>
    </row>
    <row r="236" spans="1:10" ht="27" customHeight="1" hidden="1">
      <c r="A236" s="88"/>
      <c r="B236" s="55" t="s">
        <v>216</v>
      </c>
      <c r="C236" s="37" t="s">
        <v>70</v>
      </c>
      <c r="D236" s="37" t="s">
        <v>76</v>
      </c>
      <c r="E236" s="37" t="s">
        <v>88</v>
      </c>
      <c r="F236" s="37" t="s">
        <v>219</v>
      </c>
      <c r="G236" s="37"/>
      <c r="H236" s="68">
        <v>40.3</v>
      </c>
      <c r="I236" s="37"/>
      <c r="J236" s="68"/>
    </row>
    <row r="237" spans="1:10" ht="28.5" customHeight="1" hidden="1">
      <c r="A237" s="88"/>
      <c r="B237" s="85" t="s">
        <v>175</v>
      </c>
      <c r="C237" s="86" t="s">
        <v>70</v>
      </c>
      <c r="D237" s="86" t="s">
        <v>76</v>
      </c>
      <c r="E237" s="86" t="s">
        <v>88</v>
      </c>
      <c r="F237" s="37" t="s">
        <v>217</v>
      </c>
      <c r="G237" s="86" t="s">
        <v>112</v>
      </c>
      <c r="H237" s="87">
        <v>40.3</v>
      </c>
      <c r="I237" s="86"/>
      <c r="J237" s="87"/>
    </row>
    <row r="238" spans="5:9" ht="15.75">
      <c r="E238" s="15"/>
      <c r="F238" s="86"/>
      <c r="G238" s="15"/>
      <c r="I238" s="15"/>
    </row>
    <row r="239" spans="5:9" ht="15.75">
      <c r="E239" s="15"/>
      <c r="F239" s="15"/>
      <c r="G239" s="15"/>
      <c r="I239" s="15"/>
    </row>
    <row r="240" spans="2:9" ht="15.75">
      <c r="B240" s="9" t="s">
        <v>397</v>
      </c>
      <c r="C240" s="1"/>
      <c r="D240" s="1"/>
      <c r="E240" s="1"/>
      <c r="F240" s="15"/>
      <c r="G240" s="15"/>
      <c r="I240" s="15"/>
    </row>
    <row r="241" spans="2:9" ht="18" customHeight="1">
      <c r="B241" s="9" t="s">
        <v>451</v>
      </c>
      <c r="C241" s="1"/>
      <c r="D241" s="1"/>
      <c r="E241" s="1"/>
      <c r="F241" s="15"/>
      <c r="G241" s="15"/>
      <c r="I241" s="15"/>
    </row>
    <row r="242" spans="5:9" ht="15.75">
      <c r="E242" s="15"/>
      <c r="F242" s="15"/>
      <c r="G242" s="15"/>
      <c r="H242" s="15"/>
      <c r="I242" s="15"/>
    </row>
    <row r="243" spans="5:9" ht="15.75">
      <c r="E243" s="15"/>
      <c r="F243" s="15"/>
      <c r="G243" s="15"/>
      <c r="H243" s="15"/>
      <c r="I243" s="15"/>
    </row>
    <row r="244" spans="5:9" ht="15.75">
      <c r="E244" s="15"/>
      <c r="F244" s="15"/>
      <c r="G244" s="15"/>
      <c r="H244" s="15"/>
      <c r="I244" s="15"/>
    </row>
    <row r="245" spans="5:9" ht="15.75">
      <c r="E245" s="15"/>
      <c r="F245" s="15"/>
      <c r="G245" s="15"/>
      <c r="H245" s="15"/>
      <c r="I245" s="15"/>
    </row>
    <row r="246" spans="5:9" ht="15.75">
      <c r="E246" s="15"/>
      <c r="F246" s="15"/>
      <c r="G246" s="15"/>
      <c r="H246" s="15"/>
      <c r="I246" s="15"/>
    </row>
    <row r="247" spans="5:9" ht="15.75">
      <c r="E247" s="15"/>
      <c r="F247" s="15"/>
      <c r="G247" s="15"/>
      <c r="H247" s="15"/>
      <c r="I247" s="15"/>
    </row>
    <row r="248" spans="5:9" ht="15.75">
      <c r="E248" s="15"/>
      <c r="F248" s="15"/>
      <c r="G248" s="15"/>
      <c r="H248" s="15"/>
      <c r="I248" s="15"/>
    </row>
    <row r="249" spans="5:9" ht="15.75">
      <c r="E249" s="15"/>
      <c r="F249" s="15"/>
      <c r="G249" s="15"/>
      <c r="H249" s="15"/>
      <c r="I249" s="15"/>
    </row>
    <row r="250" spans="5:9" ht="15.75">
      <c r="E250" s="15"/>
      <c r="F250" s="15"/>
      <c r="G250" s="15"/>
      <c r="H250" s="15"/>
      <c r="I250" s="15"/>
    </row>
    <row r="251" spans="5:9" ht="15.75">
      <c r="E251" s="15"/>
      <c r="F251" s="15"/>
      <c r="G251" s="15"/>
      <c r="H251" s="15"/>
      <c r="I251" s="15"/>
    </row>
    <row r="252" spans="5:9" ht="15.75">
      <c r="E252" s="15"/>
      <c r="F252" s="15"/>
      <c r="G252" s="15"/>
      <c r="H252" s="15"/>
      <c r="I252" s="15"/>
    </row>
    <row r="253" spans="5:9" ht="15.75">
      <c r="E253" s="15"/>
      <c r="F253" s="15"/>
      <c r="G253" s="15"/>
      <c r="H253" s="15"/>
      <c r="I253" s="15"/>
    </row>
    <row r="254" spans="5:9" ht="15.75">
      <c r="E254" s="15"/>
      <c r="F254" s="15"/>
      <c r="G254" s="15"/>
      <c r="H254" s="15"/>
      <c r="I254" s="15"/>
    </row>
    <row r="255" spans="5:9" ht="15.75">
      <c r="E255" s="15"/>
      <c r="F255" s="15"/>
      <c r="G255" s="15"/>
      <c r="H255" s="15"/>
      <c r="I255" s="15"/>
    </row>
    <row r="256" spans="5:9" ht="15.75">
      <c r="E256" s="15"/>
      <c r="F256" s="15"/>
      <c r="G256" s="15"/>
      <c r="H256" s="15"/>
      <c r="I256" s="15"/>
    </row>
    <row r="257" spans="5:9" ht="15.75">
      <c r="E257" s="15"/>
      <c r="F257" s="15"/>
      <c r="G257" s="15"/>
      <c r="H257" s="15"/>
      <c r="I257" s="15"/>
    </row>
    <row r="258" spans="5:9" ht="15.75">
      <c r="E258" s="15"/>
      <c r="F258" s="15"/>
      <c r="G258" s="15"/>
      <c r="H258" s="15"/>
      <c r="I258" s="15"/>
    </row>
    <row r="259" spans="5:9" ht="15.75">
      <c r="E259" s="15"/>
      <c r="F259" s="15"/>
      <c r="G259" s="15"/>
      <c r="H259" s="15"/>
      <c r="I259" s="15"/>
    </row>
    <row r="260" spans="5:9" ht="15.75">
      <c r="E260" s="15"/>
      <c r="F260" s="15"/>
      <c r="G260" s="15"/>
      <c r="H260" s="15"/>
      <c r="I260" s="15"/>
    </row>
    <row r="261" spans="5:9" ht="15.75">
      <c r="E261" s="15"/>
      <c r="F261" s="15"/>
      <c r="G261" s="15"/>
      <c r="H261" s="15"/>
      <c r="I261" s="15"/>
    </row>
    <row r="262" spans="5:9" ht="15.75">
      <c r="E262" s="15"/>
      <c r="F262" s="15"/>
      <c r="G262" s="15"/>
      <c r="H262" s="15"/>
      <c r="I262" s="15"/>
    </row>
    <row r="263" spans="5:9" ht="15.75">
      <c r="E263" s="15"/>
      <c r="F263" s="15"/>
      <c r="G263" s="15"/>
      <c r="H263" s="15"/>
      <c r="I263" s="15"/>
    </row>
    <row r="264" spans="5:9" ht="15.75">
      <c r="E264" s="15"/>
      <c r="F264" s="15"/>
      <c r="G264" s="15"/>
      <c r="H264" s="15"/>
      <c r="I264" s="15"/>
    </row>
    <row r="265" spans="5:9" ht="15.75">
      <c r="E265" s="15"/>
      <c r="F265" s="15"/>
      <c r="G265" s="15"/>
      <c r="H265" s="15"/>
      <c r="I265" s="15"/>
    </row>
    <row r="266" spans="5:9" ht="15.75">
      <c r="E266" s="15"/>
      <c r="F266" s="15"/>
      <c r="G266" s="15"/>
      <c r="H266" s="15"/>
      <c r="I266" s="15"/>
    </row>
    <row r="267" spans="5:9" ht="15.75">
      <c r="E267" s="15"/>
      <c r="F267" s="15"/>
      <c r="G267" s="15"/>
      <c r="H267" s="15"/>
      <c r="I267" s="15"/>
    </row>
    <row r="268" spans="5:9" ht="15.75">
      <c r="E268" s="15"/>
      <c r="F268" s="15"/>
      <c r="G268" s="15"/>
      <c r="H268" s="15"/>
      <c r="I268" s="15"/>
    </row>
    <row r="269" spans="5:9" ht="15.75">
      <c r="E269" s="15"/>
      <c r="F269" s="15"/>
      <c r="G269" s="15"/>
      <c r="H269" s="15"/>
      <c r="I269" s="15"/>
    </row>
    <row r="270" spans="5:9" ht="15.75">
      <c r="E270" s="15"/>
      <c r="F270" s="15"/>
      <c r="G270" s="15"/>
      <c r="H270" s="15"/>
      <c r="I270" s="15"/>
    </row>
    <row r="271" spans="5:9" ht="15.75">
      <c r="E271" s="15"/>
      <c r="F271" s="15"/>
      <c r="G271" s="15"/>
      <c r="H271" s="15"/>
      <c r="I271" s="15"/>
    </row>
    <row r="272" spans="5:9" ht="15.75">
      <c r="E272" s="15"/>
      <c r="F272" s="15"/>
      <c r="G272" s="15"/>
      <c r="H272" s="15"/>
      <c r="I272" s="15"/>
    </row>
    <row r="273" spans="5:9" ht="15.75">
      <c r="E273" s="15"/>
      <c r="F273" s="15"/>
      <c r="G273" s="15"/>
      <c r="H273" s="15"/>
      <c r="I273" s="15"/>
    </row>
    <row r="274" spans="5:9" ht="15.75">
      <c r="E274" s="15"/>
      <c r="F274" s="15"/>
      <c r="G274" s="15"/>
      <c r="H274" s="15"/>
      <c r="I274" s="15"/>
    </row>
    <row r="275" spans="5:9" ht="15.75">
      <c r="E275" s="15"/>
      <c r="F275" s="15"/>
      <c r="G275" s="15"/>
      <c r="H275" s="15"/>
      <c r="I275" s="15"/>
    </row>
    <row r="276" spans="5:9" ht="15.75">
      <c r="E276" s="15"/>
      <c r="F276" s="15"/>
      <c r="G276" s="15"/>
      <c r="H276" s="15"/>
      <c r="I276" s="15"/>
    </row>
    <row r="277" spans="5:9" ht="15.75">
      <c r="E277" s="15"/>
      <c r="F277" s="15"/>
      <c r="G277" s="15"/>
      <c r="H277" s="15"/>
      <c r="I277" s="15"/>
    </row>
    <row r="278" spans="5:9" ht="15.75">
      <c r="E278" s="15"/>
      <c r="F278" s="15"/>
      <c r="G278" s="15"/>
      <c r="H278" s="15"/>
      <c r="I278" s="15"/>
    </row>
    <row r="279" spans="5:9" ht="15.75">
      <c r="E279" s="15"/>
      <c r="F279" s="15"/>
      <c r="G279" s="15"/>
      <c r="H279" s="15"/>
      <c r="I279" s="15"/>
    </row>
    <row r="280" spans="5:9" ht="15.75">
      <c r="E280" s="15"/>
      <c r="F280" s="15"/>
      <c r="G280" s="15"/>
      <c r="H280" s="15"/>
      <c r="I280" s="15"/>
    </row>
    <row r="281" spans="5:9" ht="15.75">
      <c r="E281" s="15"/>
      <c r="F281" s="15"/>
      <c r="G281" s="15"/>
      <c r="H281" s="15"/>
      <c r="I281" s="15"/>
    </row>
    <row r="282" spans="5:9" ht="15.75">
      <c r="E282" s="15"/>
      <c r="F282" s="15"/>
      <c r="G282" s="15"/>
      <c r="H282" s="15"/>
      <c r="I282" s="15"/>
    </row>
    <row r="283" spans="5:9" ht="15.75">
      <c r="E283" s="15"/>
      <c r="F283" s="15"/>
      <c r="G283" s="15"/>
      <c r="H283" s="15"/>
      <c r="I283" s="15"/>
    </row>
    <row r="284" spans="5:9" ht="15.75">
      <c r="E284" s="15"/>
      <c r="F284" s="15"/>
      <c r="G284" s="15"/>
      <c r="H284" s="15"/>
      <c r="I284" s="15"/>
    </row>
    <row r="285" spans="5:9" ht="15.75">
      <c r="E285" s="15"/>
      <c r="F285" s="15"/>
      <c r="G285" s="15"/>
      <c r="H285" s="15"/>
      <c r="I285" s="15"/>
    </row>
    <row r="286" spans="5:9" ht="15.75">
      <c r="E286" s="15"/>
      <c r="F286" s="15"/>
      <c r="G286" s="15"/>
      <c r="H286" s="15"/>
      <c r="I286" s="15"/>
    </row>
    <row r="287" spans="5:9" ht="15.75">
      <c r="E287" s="15"/>
      <c r="F287" s="15"/>
      <c r="G287" s="15"/>
      <c r="H287" s="15"/>
      <c r="I287" s="15"/>
    </row>
    <row r="288" spans="5:9" ht="15.75">
      <c r="E288" s="15"/>
      <c r="F288" s="15"/>
      <c r="G288" s="15"/>
      <c r="H288" s="15"/>
      <c r="I288" s="15"/>
    </row>
    <row r="289" spans="5:9" ht="15.75">
      <c r="E289" s="15"/>
      <c r="F289" s="15"/>
      <c r="G289" s="15"/>
      <c r="H289" s="15"/>
      <c r="I289" s="15"/>
    </row>
    <row r="290" spans="5:9" ht="15.75">
      <c r="E290" s="15"/>
      <c r="F290" s="15"/>
      <c r="G290" s="15"/>
      <c r="H290" s="15"/>
      <c r="I290" s="15"/>
    </row>
    <row r="291" spans="5:9" ht="15.75">
      <c r="E291" s="15"/>
      <c r="F291" s="15"/>
      <c r="G291" s="15"/>
      <c r="H291" s="15"/>
      <c r="I291" s="15"/>
    </row>
    <row r="292" spans="5:9" ht="15.75">
      <c r="E292" s="15"/>
      <c r="F292" s="15"/>
      <c r="G292" s="15"/>
      <c r="H292" s="15"/>
      <c r="I292" s="15"/>
    </row>
    <row r="293" spans="5:9" ht="15.75">
      <c r="E293" s="15"/>
      <c r="F293" s="15"/>
      <c r="G293" s="15"/>
      <c r="H293" s="15"/>
      <c r="I293" s="15"/>
    </row>
    <row r="294" spans="5:9" ht="15.75">
      <c r="E294" s="15"/>
      <c r="F294" s="15"/>
      <c r="G294" s="15"/>
      <c r="H294" s="15"/>
      <c r="I294" s="15"/>
    </row>
    <row r="295" spans="5:9" ht="15.75">
      <c r="E295" s="15"/>
      <c r="F295" s="15"/>
      <c r="G295" s="15"/>
      <c r="H295" s="15"/>
      <c r="I295" s="15"/>
    </row>
    <row r="296" spans="5:9" ht="15.75">
      <c r="E296" s="15"/>
      <c r="F296" s="15"/>
      <c r="G296" s="15"/>
      <c r="H296" s="15"/>
      <c r="I296" s="15"/>
    </row>
    <row r="297" spans="5:9" ht="15.75">
      <c r="E297" s="15"/>
      <c r="F297" s="15"/>
      <c r="G297" s="15"/>
      <c r="H297" s="15"/>
      <c r="I297" s="15"/>
    </row>
    <row r="298" spans="5:9" ht="15.75">
      <c r="E298" s="15"/>
      <c r="F298" s="15"/>
      <c r="G298" s="15"/>
      <c r="H298" s="15"/>
      <c r="I298" s="15"/>
    </row>
    <row r="299" spans="5:9" ht="15.75">
      <c r="E299" s="15"/>
      <c r="F299" s="15"/>
      <c r="G299" s="15"/>
      <c r="H299" s="15"/>
      <c r="I299" s="15"/>
    </row>
    <row r="300" spans="5:9" ht="15.75">
      <c r="E300" s="15"/>
      <c r="F300" s="15"/>
      <c r="G300" s="15"/>
      <c r="H300" s="15"/>
      <c r="I300" s="15"/>
    </row>
    <row r="301" spans="5:9" ht="15.75">
      <c r="E301" s="15"/>
      <c r="F301" s="15"/>
      <c r="G301" s="15"/>
      <c r="H301" s="15"/>
      <c r="I301" s="15"/>
    </row>
    <row r="302" spans="5:9" ht="15.75">
      <c r="E302" s="15"/>
      <c r="F302" s="15"/>
      <c r="G302" s="15"/>
      <c r="H302" s="15"/>
      <c r="I302" s="15"/>
    </row>
    <row r="303" spans="5:9" ht="15.75">
      <c r="E303" s="15"/>
      <c r="F303" s="15"/>
      <c r="G303" s="15"/>
      <c r="H303" s="15"/>
      <c r="I303" s="15"/>
    </row>
    <row r="304" spans="5:9" ht="15.75">
      <c r="E304" s="15"/>
      <c r="F304" s="15"/>
      <c r="G304" s="15"/>
      <c r="H304" s="15"/>
      <c r="I304" s="15"/>
    </row>
    <row r="305" spans="5:9" ht="15.75">
      <c r="E305" s="15"/>
      <c r="F305" s="15"/>
      <c r="G305" s="15"/>
      <c r="H305" s="15"/>
      <c r="I305" s="15"/>
    </row>
    <row r="306" spans="5:9" ht="15.75">
      <c r="E306" s="15"/>
      <c r="F306" s="15"/>
      <c r="G306" s="15"/>
      <c r="H306" s="15"/>
      <c r="I306" s="15"/>
    </row>
    <row r="307" spans="5:9" ht="15.75">
      <c r="E307" s="15"/>
      <c r="F307" s="15"/>
      <c r="G307" s="15"/>
      <c r="H307" s="15"/>
      <c r="I307" s="15"/>
    </row>
    <row r="308" spans="5:9" ht="15.75">
      <c r="E308" s="15"/>
      <c r="F308" s="15"/>
      <c r="G308" s="15"/>
      <c r="H308" s="15"/>
      <c r="I308" s="15"/>
    </row>
    <row r="309" spans="5:9" ht="15.75">
      <c r="E309" s="15"/>
      <c r="F309" s="15"/>
      <c r="G309" s="15"/>
      <c r="H309" s="15"/>
      <c r="I309" s="15"/>
    </row>
    <row r="310" spans="5:9" ht="15.75">
      <c r="E310" s="15"/>
      <c r="F310" s="15"/>
      <c r="G310" s="15"/>
      <c r="H310" s="15"/>
      <c r="I310" s="15"/>
    </row>
    <row r="311" spans="5:9" ht="15.75">
      <c r="E311" s="15"/>
      <c r="F311" s="15"/>
      <c r="G311" s="15"/>
      <c r="H311" s="15"/>
      <c r="I311" s="15"/>
    </row>
    <row r="312" spans="5:9" ht="15.75">
      <c r="E312" s="15"/>
      <c r="F312" s="15"/>
      <c r="G312" s="15"/>
      <c r="H312" s="15"/>
      <c r="I312" s="15"/>
    </row>
    <row r="313" spans="5:9" ht="15.75">
      <c r="E313" s="15"/>
      <c r="F313" s="15"/>
      <c r="G313" s="15"/>
      <c r="H313" s="15"/>
      <c r="I313" s="15"/>
    </row>
    <row r="314" spans="5:9" ht="15.75">
      <c r="E314" s="15"/>
      <c r="F314" s="15"/>
      <c r="G314" s="15"/>
      <c r="H314" s="15"/>
      <c r="I314" s="15"/>
    </row>
    <row r="315" spans="5:9" ht="15.75">
      <c r="E315" s="15"/>
      <c r="F315" s="15"/>
      <c r="G315" s="15"/>
      <c r="H315" s="15"/>
      <c r="I315" s="15"/>
    </row>
    <row r="316" spans="5:9" ht="15.75">
      <c r="E316" s="15"/>
      <c r="F316" s="15"/>
      <c r="G316" s="15"/>
      <c r="H316" s="15"/>
      <c r="I316" s="15"/>
    </row>
    <row r="317" spans="5:9" ht="15.75">
      <c r="E317" s="15"/>
      <c r="F317" s="15"/>
      <c r="G317" s="15"/>
      <c r="H317" s="15"/>
      <c r="I317" s="15"/>
    </row>
    <row r="318" spans="5:9" ht="15.75">
      <c r="E318" s="15"/>
      <c r="F318" s="15"/>
      <c r="G318" s="15"/>
      <c r="H318" s="15"/>
      <c r="I318" s="15"/>
    </row>
    <row r="319" spans="5:9" ht="15.75">
      <c r="E319" s="15"/>
      <c r="F319" s="15"/>
      <c r="G319" s="15"/>
      <c r="H319" s="15"/>
      <c r="I319" s="15"/>
    </row>
    <row r="320" spans="5:9" ht="15.75">
      <c r="E320" s="15"/>
      <c r="F320" s="15"/>
      <c r="G320" s="15"/>
      <c r="H320" s="15"/>
      <c r="I320" s="15"/>
    </row>
    <row r="321" spans="5:9" ht="15.75">
      <c r="E321" s="15"/>
      <c r="F321" s="15"/>
      <c r="G321" s="15"/>
      <c r="H321" s="15"/>
      <c r="I321" s="15"/>
    </row>
    <row r="322" spans="5:9" ht="15.75">
      <c r="E322" s="15"/>
      <c r="F322" s="15"/>
      <c r="G322" s="15"/>
      <c r="H322" s="15"/>
      <c r="I322" s="15"/>
    </row>
    <row r="323" spans="5:9" ht="15.75">
      <c r="E323" s="15"/>
      <c r="F323" s="15"/>
      <c r="G323" s="15"/>
      <c r="H323" s="15"/>
      <c r="I323" s="15"/>
    </row>
    <row r="324" spans="5:9" ht="15.75">
      <c r="E324" s="15"/>
      <c r="F324" s="15"/>
      <c r="G324" s="15"/>
      <c r="H324" s="15"/>
      <c r="I324" s="15"/>
    </row>
    <row r="325" spans="5:9" ht="15.75">
      <c r="E325" s="15"/>
      <c r="F325" s="15"/>
      <c r="G325" s="15"/>
      <c r="H325" s="15"/>
      <c r="I325" s="15"/>
    </row>
    <row r="326" spans="5:9" ht="15.75">
      <c r="E326" s="15"/>
      <c r="F326" s="15"/>
      <c r="G326" s="15"/>
      <c r="H326" s="15"/>
      <c r="I326" s="15"/>
    </row>
    <row r="327" spans="5:9" ht="15.75">
      <c r="E327" s="15"/>
      <c r="F327" s="15"/>
      <c r="G327" s="15"/>
      <c r="H327" s="15"/>
      <c r="I327" s="15"/>
    </row>
    <row r="328" spans="5:9" ht="15.75">
      <c r="E328" s="15"/>
      <c r="F328" s="15"/>
      <c r="G328" s="15"/>
      <c r="H328" s="15"/>
      <c r="I328" s="15"/>
    </row>
    <row r="329" spans="5:9" ht="15.75">
      <c r="E329" s="15"/>
      <c r="F329" s="15"/>
      <c r="G329" s="15"/>
      <c r="H329" s="15"/>
      <c r="I329" s="15"/>
    </row>
    <row r="330" spans="5:9" ht="15.75">
      <c r="E330" s="15"/>
      <c r="F330" s="15"/>
      <c r="G330" s="15"/>
      <c r="H330" s="15"/>
      <c r="I330" s="15"/>
    </row>
    <row r="331" spans="5:9" ht="15.75">
      <c r="E331" s="15"/>
      <c r="F331" s="15"/>
      <c r="G331" s="15"/>
      <c r="H331" s="15"/>
      <c r="I331" s="15"/>
    </row>
    <row r="332" spans="5:9" ht="15.75">
      <c r="E332" s="15"/>
      <c r="F332" s="15"/>
      <c r="G332" s="15"/>
      <c r="H332" s="15"/>
      <c r="I332" s="15"/>
    </row>
    <row r="333" spans="5:9" ht="15.75">
      <c r="E333" s="15"/>
      <c r="F333" s="15"/>
      <c r="G333" s="15"/>
      <c r="H333" s="15"/>
      <c r="I333" s="15"/>
    </row>
    <row r="334" spans="5:9" ht="15.75">
      <c r="E334" s="15"/>
      <c r="F334" s="15"/>
      <c r="G334" s="15"/>
      <c r="H334" s="15"/>
      <c r="I334" s="15"/>
    </row>
    <row r="335" spans="5:9" ht="15.75">
      <c r="E335" s="15"/>
      <c r="F335" s="15"/>
      <c r="G335" s="15"/>
      <c r="H335" s="15"/>
      <c r="I335" s="15"/>
    </row>
    <row r="336" spans="5:9" ht="15.75">
      <c r="E336" s="15"/>
      <c r="F336" s="15"/>
      <c r="G336" s="15"/>
      <c r="H336" s="15"/>
      <c r="I336" s="15"/>
    </row>
    <row r="337" spans="5:9" ht="15.75">
      <c r="E337" s="15"/>
      <c r="F337" s="15"/>
      <c r="G337" s="15"/>
      <c r="H337" s="15"/>
      <c r="I337" s="15"/>
    </row>
    <row r="338" spans="5:9" ht="15.75">
      <c r="E338" s="15"/>
      <c r="F338" s="15"/>
      <c r="G338" s="15"/>
      <c r="H338" s="15"/>
      <c r="I338" s="15"/>
    </row>
    <row r="339" spans="5:9" ht="15.75">
      <c r="E339" s="15"/>
      <c r="F339" s="15"/>
      <c r="G339" s="15"/>
      <c r="H339" s="15"/>
      <c r="I339" s="15"/>
    </row>
    <row r="340" spans="5:9" ht="15.75">
      <c r="E340" s="15"/>
      <c r="F340" s="15"/>
      <c r="G340" s="15"/>
      <c r="H340" s="15"/>
      <c r="I340" s="15"/>
    </row>
    <row r="341" spans="5:9" ht="15.75">
      <c r="E341" s="15"/>
      <c r="F341" s="15"/>
      <c r="G341" s="15"/>
      <c r="H341" s="15"/>
      <c r="I341" s="15"/>
    </row>
    <row r="342" spans="5:9" ht="15.75">
      <c r="E342" s="15"/>
      <c r="F342" s="15"/>
      <c r="G342" s="15"/>
      <c r="H342" s="15"/>
      <c r="I342" s="15"/>
    </row>
    <row r="343" spans="5:9" ht="15.75">
      <c r="E343" s="15"/>
      <c r="F343" s="15"/>
      <c r="G343" s="15"/>
      <c r="H343" s="15"/>
      <c r="I343" s="15"/>
    </row>
    <row r="344" spans="5:9" ht="15.75">
      <c r="E344" s="15"/>
      <c r="F344" s="15"/>
      <c r="G344" s="15"/>
      <c r="H344" s="15"/>
      <c r="I344" s="15"/>
    </row>
    <row r="345" spans="5:9" ht="15.75">
      <c r="E345" s="15"/>
      <c r="F345" s="15"/>
      <c r="G345" s="15"/>
      <c r="H345" s="15"/>
      <c r="I345" s="15"/>
    </row>
    <row r="346" spans="5:9" ht="15.75">
      <c r="E346" s="15"/>
      <c r="F346" s="15"/>
      <c r="G346" s="15"/>
      <c r="H346" s="15"/>
      <c r="I346" s="15"/>
    </row>
    <row r="347" spans="5:9" ht="15.75">
      <c r="E347" s="15"/>
      <c r="F347" s="15"/>
      <c r="G347" s="15"/>
      <c r="H347" s="15"/>
      <c r="I347" s="15"/>
    </row>
    <row r="348" spans="5:9" ht="15.75">
      <c r="E348" s="15"/>
      <c r="F348" s="15"/>
      <c r="G348" s="15"/>
      <c r="H348" s="15"/>
      <c r="I348" s="15"/>
    </row>
    <row r="349" spans="5:9" ht="15.75">
      <c r="E349" s="15"/>
      <c r="F349" s="15"/>
      <c r="G349" s="15"/>
      <c r="H349" s="15"/>
      <c r="I349" s="15"/>
    </row>
    <row r="350" spans="5:9" ht="15.75">
      <c r="E350" s="15"/>
      <c r="F350" s="15"/>
      <c r="G350" s="15"/>
      <c r="H350" s="15"/>
      <c r="I350" s="15"/>
    </row>
    <row r="351" spans="5:9" ht="15.75">
      <c r="E351" s="15"/>
      <c r="F351" s="15"/>
      <c r="G351" s="15"/>
      <c r="H351" s="15"/>
      <c r="I351" s="15"/>
    </row>
    <row r="352" spans="5:9" ht="15.75">
      <c r="E352" s="15"/>
      <c r="F352" s="15"/>
      <c r="G352" s="15"/>
      <c r="H352" s="15"/>
      <c r="I352" s="15"/>
    </row>
    <row r="353" spans="5:9" ht="15.75">
      <c r="E353" s="15"/>
      <c r="F353" s="15"/>
      <c r="G353" s="15"/>
      <c r="H353" s="15"/>
      <c r="I353" s="15"/>
    </row>
    <row r="354" spans="5:9" ht="15.75">
      <c r="E354" s="15"/>
      <c r="F354" s="15"/>
      <c r="G354" s="15"/>
      <c r="H354" s="15"/>
      <c r="I354" s="15"/>
    </row>
    <row r="355" spans="5:9" ht="15.75">
      <c r="E355" s="15"/>
      <c r="F355" s="15"/>
      <c r="G355" s="15"/>
      <c r="H355" s="15"/>
      <c r="I355" s="15"/>
    </row>
    <row r="356" spans="5:9" ht="15.75">
      <c r="E356" s="15"/>
      <c r="F356" s="15"/>
      <c r="G356" s="15"/>
      <c r="H356" s="15"/>
      <c r="I356" s="15"/>
    </row>
    <row r="357" spans="5:9" ht="15.75">
      <c r="E357" s="15"/>
      <c r="F357" s="15"/>
      <c r="G357" s="15"/>
      <c r="H357" s="15"/>
      <c r="I357" s="15"/>
    </row>
    <row r="358" spans="5:9" ht="15.75">
      <c r="E358" s="15"/>
      <c r="F358" s="15"/>
      <c r="G358" s="15"/>
      <c r="H358" s="15"/>
      <c r="I358" s="15"/>
    </row>
    <row r="359" spans="5:9" ht="15.75">
      <c r="E359" s="15"/>
      <c r="F359" s="15"/>
      <c r="G359" s="15"/>
      <c r="H359" s="15"/>
      <c r="I359" s="15"/>
    </row>
    <row r="360" spans="5:9" ht="15.75">
      <c r="E360" s="15"/>
      <c r="F360" s="15"/>
      <c r="G360" s="15"/>
      <c r="H360" s="15"/>
      <c r="I360" s="15"/>
    </row>
    <row r="361" spans="5:9" ht="15.75">
      <c r="E361" s="15"/>
      <c r="F361" s="15"/>
      <c r="G361" s="15"/>
      <c r="H361" s="15"/>
      <c r="I361" s="15"/>
    </row>
    <row r="362" spans="5:9" ht="15.75">
      <c r="E362" s="15"/>
      <c r="F362" s="15"/>
      <c r="G362" s="15"/>
      <c r="H362" s="15"/>
      <c r="I362" s="15"/>
    </row>
    <row r="363" spans="5:9" ht="15.75">
      <c r="E363" s="15"/>
      <c r="F363" s="15"/>
      <c r="G363" s="15"/>
      <c r="H363" s="15"/>
      <c r="I363" s="15"/>
    </row>
    <row r="364" spans="5:9" ht="15.75">
      <c r="E364" s="15"/>
      <c r="F364" s="15"/>
      <c r="G364" s="15"/>
      <c r="H364" s="15"/>
      <c r="I364" s="15"/>
    </row>
    <row r="365" spans="5:9" ht="15.75">
      <c r="E365" s="15"/>
      <c r="F365" s="15"/>
      <c r="G365" s="15"/>
      <c r="H365" s="15"/>
      <c r="I365" s="15"/>
    </row>
    <row r="366" spans="5:9" ht="15.75">
      <c r="E366" s="15"/>
      <c r="F366" s="15"/>
      <c r="G366" s="15"/>
      <c r="H366" s="15"/>
      <c r="I366" s="15"/>
    </row>
    <row r="367" spans="5:9" ht="15.75">
      <c r="E367" s="15"/>
      <c r="F367" s="15"/>
      <c r="G367" s="15"/>
      <c r="H367" s="15"/>
      <c r="I367" s="15"/>
    </row>
    <row r="368" spans="5:9" ht="15.75">
      <c r="E368" s="15"/>
      <c r="F368" s="15"/>
      <c r="G368" s="15"/>
      <c r="H368" s="15"/>
      <c r="I368" s="15"/>
    </row>
    <row r="369" spans="5:9" ht="15.75">
      <c r="E369" s="15"/>
      <c r="F369" s="15"/>
      <c r="G369" s="15"/>
      <c r="H369" s="15"/>
      <c r="I369" s="15"/>
    </row>
    <row r="370" spans="5:9" ht="15.75">
      <c r="E370" s="15"/>
      <c r="F370" s="15"/>
      <c r="G370" s="15"/>
      <c r="H370" s="15"/>
      <c r="I370" s="15"/>
    </row>
    <row r="371" spans="5:9" ht="15.75">
      <c r="E371" s="15"/>
      <c r="F371" s="15"/>
      <c r="G371" s="15"/>
      <c r="H371" s="15"/>
      <c r="I371" s="15"/>
    </row>
    <row r="372" spans="5:9" ht="15.75">
      <c r="E372" s="15"/>
      <c r="F372" s="15"/>
      <c r="G372" s="15"/>
      <c r="H372" s="15"/>
      <c r="I372" s="15"/>
    </row>
    <row r="373" spans="5:9" ht="15.75">
      <c r="E373" s="15"/>
      <c r="F373" s="15"/>
      <c r="G373" s="15"/>
      <c r="H373" s="15"/>
      <c r="I373" s="15"/>
    </row>
    <row r="374" spans="5:9" ht="15.75">
      <c r="E374" s="15"/>
      <c r="F374" s="15"/>
      <c r="G374" s="15"/>
      <c r="H374" s="15"/>
      <c r="I374" s="15"/>
    </row>
    <row r="375" spans="5:9" ht="15.75">
      <c r="E375" s="15"/>
      <c r="F375" s="15"/>
      <c r="G375" s="15"/>
      <c r="H375" s="15"/>
      <c r="I375" s="15"/>
    </row>
    <row r="376" spans="5:9" ht="15.75">
      <c r="E376" s="15"/>
      <c r="F376" s="15"/>
      <c r="G376" s="15"/>
      <c r="H376" s="15"/>
      <c r="I376" s="15"/>
    </row>
    <row r="377" spans="5:9" ht="15.75">
      <c r="E377" s="15"/>
      <c r="F377" s="15"/>
      <c r="G377" s="15"/>
      <c r="H377" s="15"/>
      <c r="I377" s="15"/>
    </row>
    <row r="378" spans="5:9" ht="15.75">
      <c r="E378" s="15"/>
      <c r="F378" s="15"/>
      <c r="G378" s="15"/>
      <c r="H378" s="15"/>
      <c r="I378" s="15"/>
    </row>
    <row r="379" spans="5:9" ht="15.75">
      <c r="E379" s="15"/>
      <c r="F379" s="15"/>
      <c r="G379" s="15"/>
      <c r="H379" s="15"/>
      <c r="I379" s="15"/>
    </row>
    <row r="380" spans="5:9" ht="15.75">
      <c r="E380" s="15"/>
      <c r="F380" s="15"/>
      <c r="G380" s="15"/>
      <c r="H380" s="15"/>
      <c r="I380" s="15"/>
    </row>
    <row r="381" spans="5:9" ht="15.75">
      <c r="E381" s="15"/>
      <c r="F381" s="15"/>
      <c r="G381" s="15"/>
      <c r="H381" s="15"/>
      <c r="I381" s="15"/>
    </row>
    <row r="382" spans="5:9" ht="15.75">
      <c r="E382" s="15"/>
      <c r="F382" s="15"/>
      <c r="G382" s="15"/>
      <c r="H382" s="15"/>
      <c r="I382" s="15"/>
    </row>
    <row r="383" spans="5:9" ht="15.75">
      <c r="E383" s="15"/>
      <c r="F383" s="15"/>
      <c r="G383" s="15"/>
      <c r="H383" s="15"/>
      <c r="I383" s="15"/>
    </row>
    <row r="384" spans="5:9" ht="15.75">
      <c r="E384" s="15"/>
      <c r="F384" s="15"/>
      <c r="G384" s="15"/>
      <c r="H384" s="15"/>
      <c r="I384" s="15"/>
    </row>
    <row r="385" spans="5:9" ht="15.75">
      <c r="E385" s="15"/>
      <c r="F385" s="15"/>
      <c r="G385" s="15"/>
      <c r="H385" s="15"/>
      <c r="I385" s="15"/>
    </row>
    <row r="386" spans="5:9" ht="15.75">
      <c r="E386" s="15"/>
      <c r="F386" s="15"/>
      <c r="G386" s="15"/>
      <c r="H386" s="15"/>
      <c r="I386" s="15"/>
    </row>
    <row r="387" spans="5:9" ht="15.75">
      <c r="E387" s="15"/>
      <c r="F387" s="15"/>
      <c r="G387" s="15"/>
      <c r="H387" s="15"/>
      <c r="I387" s="15"/>
    </row>
    <row r="388" spans="5:9" ht="15.75">
      <c r="E388" s="15"/>
      <c r="F388" s="15"/>
      <c r="G388" s="15"/>
      <c r="H388" s="15"/>
      <c r="I388" s="15"/>
    </row>
    <row r="389" spans="5:9" ht="15.75">
      <c r="E389" s="15"/>
      <c r="F389" s="15"/>
      <c r="G389" s="15"/>
      <c r="H389" s="15"/>
      <c r="I389" s="15"/>
    </row>
    <row r="390" spans="5:9" ht="15.75">
      <c r="E390" s="15"/>
      <c r="F390" s="15"/>
      <c r="G390" s="15"/>
      <c r="H390" s="15"/>
      <c r="I390" s="15"/>
    </row>
    <row r="391" spans="5:9" ht="15.75">
      <c r="E391" s="15"/>
      <c r="F391" s="15"/>
      <c r="G391" s="15"/>
      <c r="H391" s="15"/>
      <c r="I391" s="15"/>
    </row>
    <row r="392" spans="5:9" ht="15.75">
      <c r="E392" s="15"/>
      <c r="F392" s="15"/>
      <c r="G392" s="15"/>
      <c r="H392" s="15"/>
      <c r="I392" s="15"/>
    </row>
    <row r="393" spans="5:9" ht="15.75">
      <c r="E393" s="15"/>
      <c r="F393" s="15"/>
      <c r="G393" s="15"/>
      <c r="H393" s="15"/>
      <c r="I393" s="15"/>
    </row>
    <row r="394" spans="5:9" ht="15.75">
      <c r="E394" s="15"/>
      <c r="F394" s="15"/>
      <c r="G394" s="15"/>
      <c r="H394" s="15"/>
      <c r="I394" s="15"/>
    </row>
    <row r="395" spans="5:9" ht="15.75">
      <c r="E395" s="15"/>
      <c r="F395" s="15"/>
      <c r="G395" s="15"/>
      <c r="H395" s="15"/>
      <c r="I395" s="15"/>
    </row>
    <row r="396" spans="5:9" ht="15.75">
      <c r="E396" s="15"/>
      <c r="F396" s="15"/>
      <c r="G396" s="15"/>
      <c r="H396" s="15"/>
      <c r="I396" s="15"/>
    </row>
    <row r="397" spans="5:9" ht="15.75">
      <c r="E397" s="15"/>
      <c r="F397" s="15"/>
      <c r="G397" s="15"/>
      <c r="H397" s="15"/>
      <c r="I397" s="15"/>
    </row>
    <row r="398" spans="5:9" ht="15.75">
      <c r="E398" s="15"/>
      <c r="F398" s="15"/>
      <c r="G398" s="15"/>
      <c r="H398" s="15"/>
      <c r="I398" s="15"/>
    </row>
    <row r="399" spans="5:9" ht="15.75">
      <c r="E399" s="15"/>
      <c r="F399" s="15"/>
      <c r="G399" s="15"/>
      <c r="H399" s="15"/>
      <c r="I399" s="15"/>
    </row>
    <row r="400" spans="5:9" ht="15.75">
      <c r="E400" s="15"/>
      <c r="F400" s="15"/>
      <c r="G400" s="15"/>
      <c r="H400" s="15"/>
      <c r="I400" s="15"/>
    </row>
    <row r="401" spans="5:9" ht="15.75">
      <c r="E401" s="15"/>
      <c r="F401" s="15"/>
      <c r="G401" s="15"/>
      <c r="H401" s="15"/>
      <c r="I401" s="15"/>
    </row>
    <row r="402" spans="5:9" ht="15.75">
      <c r="E402" s="15"/>
      <c r="F402" s="15"/>
      <c r="G402" s="15"/>
      <c r="H402" s="15"/>
      <c r="I402" s="15"/>
    </row>
    <row r="403" spans="5:9" ht="15.75">
      <c r="E403" s="15"/>
      <c r="F403" s="15"/>
      <c r="G403" s="15"/>
      <c r="H403" s="15"/>
      <c r="I403" s="15"/>
    </row>
    <row r="404" spans="5:9" ht="15.75">
      <c r="E404" s="15"/>
      <c r="F404" s="15"/>
      <c r="G404" s="15"/>
      <c r="H404" s="15"/>
      <c r="I404" s="15"/>
    </row>
    <row r="405" spans="5:9" ht="15.75">
      <c r="E405" s="15"/>
      <c r="F405" s="15"/>
      <c r="G405" s="15"/>
      <c r="H405" s="15"/>
      <c r="I405" s="15"/>
    </row>
    <row r="406" spans="5:9" ht="15.75">
      <c r="E406" s="15"/>
      <c r="F406" s="15"/>
      <c r="G406" s="15"/>
      <c r="H406" s="15"/>
      <c r="I406" s="15"/>
    </row>
    <row r="407" spans="5:9" ht="15.75">
      <c r="E407" s="15"/>
      <c r="F407" s="15"/>
      <c r="G407" s="15"/>
      <c r="H407" s="15"/>
      <c r="I407" s="15"/>
    </row>
    <row r="408" spans="5:9" ht="15.75">
      <c r="E408" s="15"/>
      <c r="F408" s="15"/>
      <c r="G408" s="15"/>
      <c r="H408" s="15"/>
      <c r="I408" s="15"/>
    </row>
    <row r="409" spans="5:9" ht="15.75">
      <c r="E409" s="15"/>
      <c r="F409" s="15"/>
      <c r="G409" s="15"/>
      <c r="H409" s="15"/>
      <c r="I409" s="15"/>
    </row>
    <row r="410" spans="5:9" ht="15.75">
      <c r="E410" s="15"/>
      <c r="F410" s="15"/>
      <c r="G410" s="15"/>
      <c r="H410" s="15"/>
      <c r="I410" s="15"/>
    </row>
    <row r="411" spans="5:9" ht="15.75">
      <c r="E411" s="15"/>
      <c r="F411" s="15"/>
      <c r="G411" s="15"/>
      <c r="H411" s="15"/>
      <c r="I411" s="15"/>
    </row>
    <row r="412" spans="5:9" ht="15.75">
      <c r="E412" s="15"/>
      <c r="F412" s="15"/>
      <c r="G412" s="15"/>
      <c r="H412" s="15"/>
      <c r="I412" s="15"/>
    </row>
    <row r="413" spans="5:9" ht="15.75">
      <c r="E413" s="15"/>
      <c r="F413" s="15"/>
      <c r="G413" s="15"/>
      <c r="H413" s="15"/>
      <c r="I413" s="15"/>
    </row>
    <row r="414" spans="5:9" ht="15.75">
      <c r="E414" s="15"/>
      <c r="F414" s="15"/>
      <c r="G414" s="15"/>
      <c r="H414" s="15"/>
      <c r="I414" s="15"/>
    </row>
    <row r="415" spans="5:9" ht="15.75">
      <c r="E415" s="15"/>
      <c r="F415" s="15"/>
      <c r="G415" s="15"/>
      <c r="H415" s="15"/>
      <c r="I415" s="15"/>
    </row>
    <row r="416" spans="5:9" ht="15.75">
      <c r="E416" s="15"/>
      <c r="F416" s="15"/>
      <c r="G416" s="15"/>
      <c r="H416" s="15"/>
      <c r="I416" s="15"/>
    </row>
    <row r="417" spans="5:9" ht="15.75">
      <c r="E417" s="15"/>
      <c r="F417" s="15"/>
      <c r="G417" s="15"/>
      <c r="H417" s="15"/>
      <c r="I417" s="15"/>
    </row>
    <row r="418" spans="5:9" ht="15.75">
      <c r="E418" s="15"/>
      <c r="F418" s="15"/>
      <c r="G418" s="15"/>
      <c r="H418" s="15"/>
      <c r="I418" s="15"/>
    </row>
    <row r="419" spans="5:9" ht="15.75">
      <c r="E419" s="15"/>
      <c r="F419" s="15"/>
      <c r="G419" s="15"/>
      <c r="H419" s="15"/>
      <c r="I419" s="15"/>
    </row>
    <row r="420" spans="5:9" ht="15.75">
      <c r="E420" s="15"/>
      <c r="F420" s="15"/>
      <c r="G420" s="15"/>
      <c r="H420" s="15"/>
      <c r="I420" s="15"/>
    </row>
    <row r="421" spans="5:9" ht="15.75">
      <c r="E421" s="15"/>
      <c r="F421" s="15"/>
      <c r="G421" s="15"/>
      <c r="H421" s="15"/>
      <c r="I421" s="15"/>
    </row>
    <row r="422" spans="5:9" ht="15.75">
      <c r="E422" s="15"/>
      <c r="F422" s="15"/>
      <c r="G422" s="15"/>
      <c r="H422" s="15"/>
      <c r="I422" s="15"/>
    </row>
    <row r="423" spans="5:9" ht="15.75">
      <c r="E423" s="15"/>
      <c r="F423" s="15"/>
      <c r="G423" s="15"/>
      <c r="H423" s="15"/>
      <c r="I423" s="15"/>
    </row>
    <row r="424" spans="5:9" ht="15.75">
      <c r="E424" s="15"/>
      <c r="F424" s="15"/>
      <c r="G424" s="15"/>
      <c r="H424" s="15"/>
      <c r="I424" s="15"/>
    </row>
    <row r="425" spans="5:9" ht="15.75">
      <c r="E425" s="15"/>
      <c r="F425" s="15"/>
      <c r="G425" s="15"/>
      <c r="H425" s="15"/>
      <c r="I425" s="15"/>
    </row>
    <row r="426" spans="5:9" ht="15.75">
      <c r="E426" s="15"/>
      <c r="F426" s="15"/>
      <c r="G426" s="15"/>
      <c r="H426" s="15"/>
      <c r="I426" s="15"/>
    </row>
    <row r="427" spans="5:9" ht="15.75">
      <c r="E427" s="15"/>
      <c r="F427" s="15"/>
      <c r="G427" s="15"/>
      <c r="H427" s="15"/>
      <c r="I427" s="15"/>
    </row>
    <row r="428" spans="5:9" ht="15.75">
      <c r="E428" s="15"/>
      <c r="F428" s="15"/>
      <c r="G428" s="15"/>
      <c r="H428" s="15"/>
      <c r="I428" s="15"/>
    </row>
    <row r="429" spans="5:9" ht="15.75">
      <c r="E429" s="15"/>
      <c r="F429" s="15"/>
      <c r="G429" s="15"/>
      <c r="H429" s="15"/>
      <c r="I429" s="15"/>
    </row>
    <row r="430" spans="5:9" ht="15.75">
      <c r="E430" s="15"/>
      <c r="F430" s="15"/>
      <c r="G430" s="15"/>
      <c r="H430" s="15"/>
      <c r="I430" s="15"/>
    </row>
    <row r="431" spans="5:9" ht="15.75">
      <c r="E431" s="15"/>
      <c r="F431" s="15"/>
      <c r="G431" s="15"/>
      <c r="H431" s="15"/>
      <c r="I431" s="15"/>
    </row>
    <row r="432" spans="5:9" ht="15.75">
      <c r="E432" s="15"/>
      <c r="F432" s="15"/>
      <c r="G432" s="15"/>
      <c r="H432" s="15"/>
      <c r="I432" s="15"/>
    </row>
    <row r="433" spans="5:9" ht="15.75">
      <c r="E433" s="15"/>
      <c r="F433" s="15"/>
      <c r="G433" s="15"/>
      <c r="H433" s="15"/>
      <c r="I433" s="15"/>
    </row>
    <row r="434" spans="5:9" ht="15.75">
      <c r="E434" s="15"/>
      <c r="F434" s="15"/>
      <c r="G434" s="15"/>
      <c r="H434" s="15"/>
      <c r="I434" s="15"/>
    </row>
    <row r="435" spans="5:9" ht="15.75">
      <c r="E435" s="15"/>
      <c r="F435" s="15"/>
      <c r="G435" s="15"/>
      <c r="H435" s="15"/>
      <c r="I435" s="15"/>
    </row>
    <row r="436" spans="5:9" ht="15.75">
      <c r="E436" s="15"/>
      <c r="F436" s="15"/>
      <c r="G436" s="15"/>
      <c r="H436" s="15"/>
      <c r="I436" s="15"/>
    </row>
    <row r="437" spans="5:9" ht="15.75">
      <c r="E437" s="15"/>
      <c r="F437" s="15"/>
      <c r="G437" s="15"/>
      <c r="H437" s="15"/>
      <c r="I437" s="15"/>
    </row>
    <row r="438" spans="5:9" ht="15.75">
      <c r="E438" s="15"/>
      <c r="F438" s="15"/>
      <c r="G438" s="15"/>
      <c r="H438" s="15"/>
      <c r="I438" s="15"/>
    </row>
    <row r="439" spans="5:9" ht="15.75">
      <c r="E439" s="15"/>
      <c r="F439" s="15"/>
      <c r="G439" s="15"/>
      <c r="H439" s="15"/>
      <c r="I439" s="15"/>
    </row>
    <row r="440" spans="5:9" ht="15.75">
      <c r="E440" s="15"/>
      <c r="F440" s="15"/>
      <c r="G440" s="15"/>
      <c r="H440" s="15"/>
      <c r="I440" s="15"/>
    </row>
    <row r="441" spans="5:9" ht="15.75">
      <c r="E441" s="15"/>
      <c r="F441" s="15"/>
      <c r="G441" s="15"/>
      <c r="H441" s="15"/>
      <c r="I441" s="15"/>
    </row>
    <row r="442" spans="5:9" ht="15.75">
      <c r="E442" s="15"/>
      <c r="F442" s="15"/>
      <c r="G442" s="15"/>
      <c r="H442" s="15"/>
      <c r="I442" s="15"/>
    </row>
    <row r="443" spans="5:9" ht="15.75">
      <c r="E443" s="15"/>
      <c r="F443" s="15"/>
      <c r="G443" s="15"/>
      <c r="H443" s="15"/>
      <c r="I443" s="15"/>
    </row>
    <row r="444" spans="5:9" ht="15.75">
      <c r="E444" s="15"/>
      <c r="F444" s="15"/>
      <c r="G444" s="15"/>
      <c r="H444" s="15"/>
      <c r="I444" s="15"/>
    </row>
    <row r="445" spans="5:9" ht="15.75">
      <c r="E445" s="15"/>
      <c r="F445" s="15"/>
      <c r="G445" s="15"/>
      <c r="H445" s="15"/>
      <c r="I445" s="15"/>
    </row>
    <row r="446" spans="5:9" ht="15.75">
      <c r="E446" s="15"/>
      <c r="F446" s="15"/>
      <c r="G446" s="15"/>
      <c r="H446" s="15"/>
      <c r="I446" s="15"/>
    </row>
    <row r="447" spans="5:9" ht="15.75">
      <c r="E447" s="15"/>
      <c r="F447" s="15"/>
      <c r="G447" s="15"/>
      <c r="H447" s="15"/>
      <c r="I447" s="15"/>
    </row>
    <row r="448" spans="5:9" ht="15.75">
      <c r="E448" s="15"/>
      <c r="F448" s="15"/>
      <c r="G448" s="15"/>
      <c r="H448" s="15"/>
      <c r="I448" s="15"/>
    </row>
    <row r="449" spans="5:9" ht="15.75">
      <c r="E449" s="15"/>
      <c r="F449" s="15"/>
      <c r="G449" s="15"/>
      <c r="H449" s="15"/>
      <c r="I449" s="15"/>
    </row>
    <row r="450" spans="5:9" ht="15.75">
      <c r="E450" s="15"/>
      <c r="F450" s="15"/>
      <c r="G450" s="15"/>
      <c r="H450" s="15"/>
      <c r="I450" s="15"/>
    </row>
    <row r="451" spans="5:9" ht="15.75">
      <c r="E451" s="15"/>
      <c r="F451" s="15"/>
      <c r="G451" s="15"/>
      <c r="H451" s="15"/>
      <c r="I451" s="15"/>
    </row>
    <row r="452" spans="5:9" ht="15.75">
      <c r="E452" s="15"/>
      <c r="F452" s="15"/>
      <c r="G452" s="15"/>
      <c r="H452" s="15"/>
      <c r="I452" s="15"/>
    </row>
    <row r="453" spans="5:9" ht="15.75">
      <c r="E453" s="15"/>
      <c r="F453" s="15"/>
      <c r="G453" s="15"/>
      <c r="H453" s="15"/>
      <c r="I453" s="15"/>
    </row>
    <row r="454" spans="5:9" ht="15.75">
      <c r="E454" s="15"/>
      <c r="F454" s="15"/>
      <c r="G454" s="15"/>
      <c r="H454" s="15"/>
      <c r="I454" s="15"/>
    </row>
    <row r="455" spans="5:9" ht="15.75">
      <c r="E455" s="15"/>
      <c r="F455" s="15"/>
      <c r="G455" s="15"/>
      <c r="H455" s="15"/>
      <c r="I455" s="15"/>
    </row>
    <row r="456" spans="5:9" ht="15.75">
      <c r="E456" s="15"/>
      <c r="F456" s="15"/>
      <c r="G456" s="15"/>
      <c r="H456" s="15"/>
      <c r="I456" s="15"/>
    </row>
    <row r="457" spans="5:9" ht="15.75">
      <c r="E457" s="15"/>
      <c r="F457" s="15"/>
      <c r="G457" s="15"/>
      <c r="H457" s="15"/>
      <c r="I457" s="15"/>
    </row>
    <row r="458" spans="5:9" ht="15.75">
      <c r="E458" s="15"/>
      <c r="F458" s="15"/>
      <c r="G458" s="15"/>
      <c r="H458" s="15"/>
      <c r="I458" s="15"/>
    </row>
    <row r="459" spans="5:9" ht="15.75">
      <c r="E459" s="15"/>
      <c r="F459" s="15"/>
      <c r="G459" s="15"/>
      <c r="H459" s="15"/>
      <c r="I459" s="15"/>
    </row>
    <row r="460" spans="5:9" ht="15.75">
      <c r="E460" s="15"/>
      <c r="F460" s="15"/>
      <c r="G460" s="15"/>
      <c r="H460" s="15"/>
      <c r="I460" s="15"/>
    </row>
    <row r="461" spans="5:9" ht="15.75">
      <c r="E461" s="15"/>
      <c r="F461" s="15"/>
      <c r="G461" s="15"/>
      <c r="H461" s="15"/>
      <c r="I461" s="15"/>
    </row>
    <row r="462" spans="5:9" ht="15.75">
      <c r="E462" s="15"/>
      <c r="F462" s="15"/>
      <c r="G462" s="15"/>
      <c r="H462" s="15"/>
      <c r="I462" s="15"/>
    </row>
    <row r="463" spans="5:9" ht="15.75">
      <c r="E463" s="15"/>
      <c r="F463" s="15"/>
      <c r="G463" s="15"/>
      <c r="H463" s="15"/>
      <c r="I463" s="15"/>
    </row>
    <row r="464" spans="5:9" ht="15.75">
      <c r="E464" s="15"/>
      <c r="F464" s="15"/>
      <c r="G464" s="15"/>
      <c r="H464" s="15"/>
      <c r="I464" s="15"/>
    </row>
    <row r="465" spans="5:9" ht="15.75">
      <c r="E465" s="15"/>
      <c r="F465" s="15"/>
      <c r="G465" s="15"/>
      <c r="H465" s="15"/>
      <c r="I465" s="15"/>
    </row>
    <row r="466" spans="5:9" ht="15.75">
      <c r="E466" s="15"/>
      <c r="F466" s="15"/>
      <c r="G466" s="15"/>
      <c r="H466" s="15"/>
      <c r="I466" s="15"/>
    </row>
    <row r="467" spans="5:9" ht="15.75">
      <c r="E467" s="15"/>
      <c r="F467" s="15"/>
      <c r="G467" s="15"/>
      <c r="H467" s="15"/>
      <c r="I467" s="15"/>
    </row>
    <row r="468" spans="5:9" ht="15.75">
      <c r="E468" s="15"/>
      <c r="F468" s="15"/>
      <c r="G468" s="15"/>
      <c r="H468" s="15"/>
      <c r="I468" s="15"/>
    </row>
    <row r="469" spans="5:9" ht="15.75">
      <c r="E469" s="15"/>
      <c r="F469" s="15"/>
      <c r="G469" s="15"/>
      <c r="H469" s="15"/>
      <c r="I469" s="15"/>
    </row>
    <row r="470" spans="5:9" ht="15.75">
      <c r="E470" s="15"/>
      <c r="F470" s="15"/>
      <c r="G470" s="15"/>
      <c r="H470" s="15"/>
      <c r="I470" s="15"/>
    </row>
    <row r="471" spans="5:9" ht="15.75">
      <c r="E471" s="15"/>
      <c r="F471" s="15"/>
      <c r="G471" s="15"/>
      <c r="H471" s="15"/>
      <c r="I471" s="15"/>
    </row>
    <row r="472" spans="5:9" ht="15.75">
      <c r="E472" s="15"/>
      <c r="F472" s="15"/>
      <c r="G472" s="15"/>
      <c r="H472" s="15"/>
      <c r="I472" s="15"/>
    </row>
    <row r="473" spans="5:9" ht="15.75">
      <c r="E473" s="15"/>
      <c r="F473" s="15"/>
      <c r="G473" s="15"/>
      <c r="H473" s="15"/>
      <c r="I473" s="15"/>
    </row>
    <row r="474" spans="5:9" ht="15.75">
      <c r="E474" s="15"/>
      <c r="F474" s="15"/>
      <c r="G474" s="15"/>
      <c r="H474" s="15"/>
      <c r="I474" s="15"/>
    </row>
    <row r="475" spans="5:9" ht="15.75">
      <c r="E475" s="15"/>
      <c r="F475" s="15"/>
      <c r="G475" s="15"/>
      <c r="H475" s="15"/>
      <c r="I475" s="15"/>
    </row>
    <row r="476" spans="5:9" ht="15.75">
      <c r="E476" s="15"/>
      <c r="F476" s="15"/>
      <c r="G476" s="15"/>
      <c r="H476" s="15"/>
      <c r="I476" s="15"/>
    </row>
    <row r="477" spans="5:9" ht="15.75">
      <c r="E477" s="15"/>
      <c r="F477" s="15"/>
      <c r="G477" s="15"/>
      <c r="H477" s="15"/>
      <c r="I477" s="15"/>
    </row>
    <row r="478" spans="5:9" ht="15.75">
      <c r="E478" s="15"/>
      <c r="F478" s="15"/>
      <c r="G478" s="15"/>
      <c r="H478" s="15"/>
      <c r="I478" s="15"/>
    </row>
    <row r="479" spans="5:9" ht="15.75">
      <c r="E479" s="15"/>
      <c r="F479" s="15"/>
      <c r="G479" s="15"/>
      <c r="H479" s="15"/>
      <c r="I479" s="15"/>
    </row>
    <row r="480" spans="5:9" ht="15.75">
      <c r="E480" s="15"/>
      <c r="F480" s="15"/>
      <c r="G480" s="15"/>
      <c r="H480" s="15"/>
      <c r="I480" s="15"/>
    </row>
    <row r="481" spans="5:9" ht="15.75">
      <c r="E481" s="15"/>
      <c r="F481" s="15"/>
      <c r="G481" s="15"/>
      <c r="H481" s="15"/>
      <c r="I481" s="15"/>
    </row>
    <row r="482" spans="5:9" ht="15.75">
      <c r="E482" s="15"/>
      <c r="F482" s="15"/>
      <c r="G482" s="15"/>
      <c r="H482" s="15"/>
      <c r="I482" s="15"/>
    </row>
    <row r="483" spans="5:9" ht="15.75">
      <c r="E483" s="15"/>
      <c r="F483" s="15"/>
      <c r="G483" s="15"/>
      <c r="H483" s="15"/>
      <c r="I483" s="15"/>
    </row>
    <row r="484" spans="5:9" ht="15.75">
      <c r="E484" s="15"/>
      <c r="F484" s="15"/>
      <c r="G484" s="15"/>
      <c r="H484" s="15"/>
      <c r="I484" s="15"/>
    </row>
    <row r="485" spans="5:9" ht="15.75">
      <c r="E485" s="15"/>
      <c r="F485" s="15"/>
      <c r="G485" s="15"/>
      <c r="H485" s="15"/>
      <c r="I485" s="15"/>
    </row>
    <row r="486" spans="5:9" ht="15.75">
      <c r="E486" s="15"/>
      <c r="F486" s="15"/>
      <c r="G486" s="15"/>
      <c r="H486" s="15"/>
      <c r="I486" s="15"/>
    </row>
    <row r="487" spans="5:9" ht="15.75">
      <c r="E487" s="15"/>
      <c r="F487" s="15"/>
      <c r="G487" s="15"/>
      <c r="H487" s="15"/>
      <c r="I487" s="15"/>
    </row>
    <row r="488" spans="5:9" ht="15.75">
      <c r="E488" s="15"/>
      <c r="F488" s="15"/>
      <c r="G488" s="15"/>
      <c r="H488" s="15"/>
      <c r="I488" s="15"/>
    </row>
    <row r="489" spans="5:9" ht="15.75">
      <c r="E489" s="15"/>
      <c r="F489" s="15"/>
      <c r="G489" s="15"/>
      <c r="H489" s="15"/>
      <c r="I489" s="15"/>
    </row>
    <row r="490" spans="5:9" ht="15.75">
      <c r="E490" s="15"/>
      <c r="F490" s="15"/>
      <c r="G490" s="15"/>
      <c r="H490" s="15"/>
      <c r="I490" s="15"/>
    </row>
    <row r="491" spans="5:9" ht="15.75">
      <c r="E491" s="15"/>
      <c r="F491" s="15"/>
      <c r="G491" s="15"/>
      <c r="H491" s="15"/>
      <c r="I491" s="15"/>
    </row>
    <row r="492" spans="5:9" ht="15.75">
      <c r="E492" s="15"/>
      <c r="F492" s="15"/>
      <c r="G492" s="15"/>
      <c r="H492" s="15"/>
      <c r="I492" s="15"/>
    </row>
    <row r="493" spans="5:9" ht="15.75">
      <c r="E493" s="15"/>
      <c r="F493" s="15"/>
      <c r="G493" s="15"/>
      <c r="H493" s="15"/>
      <c r="I493" s="15"/>
    </row>
    <row r="494" spans="5:9" ht="15.75">
      <c r="E494" s="15"/>
      <c r="F494" s="15"/>
      <c r="G494" s="15"/>
      <c r="H494" s="15"/>
      <c r="I494" s="15"/>
    </row>
    <row r="495" spans="5:9" ht="15.75">
      <c r="E495" s="15"/>
      <c r="F495" s="15"/>
      <c r="G495" s="15"/>
      <c r="H495" s="15"/>
      <c r="I495" s="15"/>
    </row>
    <row r="496" spans="5:9" ht="15.75">
      <c r="E496" s="15"/>
      <c r="F496" s="15"/>
      <c r="G496" s="15"/>
      <c r="H496" s="15"/>
      <c r="I496" s="15"/>
    </row>
    <row r="497" spans="5:9" ht="15.75">
      <c r="E497" s="15"/>
      <c r="F497" s="15"/>
      <c r="G497" s="15"/>
      <c r="H497" s="15"/>
      <c r="I497" s="15"/>
    </row>
    <row r="498" spans="5:9" ht="15.75">
      <c r="E498" s="15"/>
      <c r="F498" s="15"/>
      <c r="G498" s="15"/>
      <c r="H498" s="15"/>
      <c r="I498" s="15"/>
    </row>
    <row r="499" spans="5:9" ht="15.75">
      <c r="E499" s="15"/>
      <c r="F499" s="15"/>
      <c r="G499" s="15"/>
      <c r="H499" s="15"/>
      <c r="I499" s="15"/>
    </row>
    <row r="500" spans="5:9" ht="15.75">
      <c r="E500" s="15"/>
      <c r="F500" s="15"/>
      <c r="G500" s="15"/>
      <c r="H500" s="15"/>
      <c r="I500" s="15"/>
    </row>
    <row r="501" spans="5:9" ht="15.75">
      <c r="E501" s="15"/>
      <c r="F501" s="15"/>
      <c r="G501" s="15"/>
      <c r="H501" s="15"/>
      <c r="I501" s="15"/>
    </row>
    <row r="502" spans="5:9" ht="15.75">
      <c r="E502" s="15"/>
      <c r="F502" s="15"/>
      <c r="G502" s="15"/>
      <c r="H502" s="15"/>
      <c r="I502" s="15"/>
    </row>
    <row r="503" spans="5:9" ht="15.75">
      <c r="E503" s="15"/>
      <c r="F503" s="15"/>
      <c r="G503" s="15"/>
      <c r="H503" s="15"/>
      <c r="I503" s="15"/>
    </row>
    <row r="504" spans="5:9" ht="15.75">
      <c r="E504" s="15"/>
      <c r="F504" s="15"/>
      <c r="G504" s="15"/>
      <c r="H504" s="15"/>
      <c r="I504" s="15"/>
    </row>
    <row r="505" spans="5:9" ht="15.75">
      <c r="E505" s="15"/>
      <c r="F505" s="15"/>
      <c r="G505" s="15"/>
      <c r="H505" s="15"/>
      <c r="I505" s="15"/>
    </row>
    <row r="506" spans="5:9" ht="15.75">
      <c r="E506" s="15"/>
      <c r="F506" s="15"/>
      <c r="G506" s="15"/>
      <c r="H506" s="15"/>
      <c r="I506" s="15"/>
    </row>
    <row r="507" spans="5:9" ht="15.75">
      <c r="E507" s="15"/>
      <c r="F507" s="15"/>
      <c r="G507" s="15"/>
      <c r="H507" s="15"/>
      <c r="I507" s="15"/>
    </row>
    <row r="508" spans="5:9" ht="15.75">
      <c r="E508" s="15"/>
      <c r="F508" s="15"/>
      <c r="G508" s="15"/>
      <c r="H508" s="15"/>
      <c r="I508" s="15"/>
    </row>
    <row r="509" spans="5:9" ht="15.75">
      <c r="E509" s="15"/>
      <c r="F509" s="15"/>
      <c r="G509" s="15"/>
      <c r="H509" s="15"/>
      <c r="I509" s="15"/>
    </row>
    <row r="510" spans="5:9" ht="15.75">
      <c r="E510" s="15"/>
      <c r="F510" s="15"/>
      <c r="G510" s="15"/>
      <c r="H510" s="15"/>
      <c r="I510" s="15"/>
    </row>
    <row r="511" spans="5:9" ht="15.75">
      <c r="E511" s="15"/>
      <c r="F511" s="15"/>
      <c r="G511" s="15"/>
      <c r="H511" s="15"/>
      <c r="I511" s="15"/>
    </row>
    <row r="512" spans="5:9" ht="15.75">
      <c r="E512" s="15"/>
      <c r="F512" s="15"/>
      <c r="G512" s="15"/>
      <c r="H512" s="15"/>
      <c r="I512" s="15"/>
    </row>
    <row r="513" spans="5:9" ht="15.75">
      <c r="E513" s="15"/>
      <c r="F513" s="15"/>
      <c r="G513" s="15"/>
      <c r="H513" s="15"/>
      <c r="I513" s="15"/>
    </row>
    <row r="514" spans="5:9" ht="15.75">
      <c r="E514" s="15"/>
      <c r="F514" s="15"/>
      <c r="G514" s="15"/>
      <c r="H514" s="15"/>
      <c r="I514" s="15"/>
    </row>
    <row r="515" spans="5:9" ht="15.75">
      <c r="E515" s="15"/>
      <c r="F515" s="15"/>
      <c r="G515" s="15"/>
      <c r="H515" s="15"/>
      <c r="I515" s="15"/>
    </row>
    <row r="516" spans="5:9" ht="15.75">
      <c r="E516" s="15"/>
      <c r="F516" s="15"/>
      <c r="G516" s="15"/>
      <c r="H516" s="15"/>
      <c r="I516" s="15"/>
    </row>
    <row r="517" spans="5:9" ht="15.75">
      <c r="E517" s="15"/>
      <c r="F517" s="15"/>
      <c r="G517" s="15"/>
      <c r="H517" s="15"/>
      <c r="I517" s="15"/>
    </row>
    <row r="518" spans="5:9" ht="15.75">
      <c r="E518" s="15"/>
      <c r="F518" s="15"/>
      <c r="G518" s="15"/>
      <c r="H518" s="15"/>
      <c r="I518" s="15"/>
    </row>
    <row r="519" spans="5:9" ht="15.75">
      <c r="E519" s="15"/>
      <c r="F519" s="15"/>
      <c r="G519" s="15"/>
      <c r="H519" s="15"/>
      <c r="I519" s="15"/>
    </row>
    <row r="520" spans="5:9" ht="15.75">
      <c r="E520" s="15"/>
      <c r="F520" s="15"/>
      <c r="G520" s="15"/>
      <c r="H520" s="15"/>
      <c r="I520" s="15"/>
    </row>
    <row r="521" spans="5:9" ht="15.75">
      <c r="E521" s="15"/>
      <c r="F521" s="15"/>
      <c r="G521" s="15"/>
      <c r="H521" s="15"/>
      <c r="I521" s="15"/>
    </row>
    <row r="522" spans="5:9" ht="15.75">
      <c r="E522" s="15"/>
      <c r="F522" s="15"/>
      <c r="G522" s="15"/>
      <c r="H522" s="15"/>
      <c r="I522" s="15"/>
    </row>
    <row r="523" spans="5:9" ht="15.75">
      <c r="E523" s="15"/>
      <c r="F523" s="15"/>
      <c r="G523" s="15"/>
      <c r="H523" s="15"/>
      <c r="I523" s="15"/>
    </row>
    <row r="524" spans="5:9" ht="15.75">
      <c r="E524" s="15"/>
      <c r="F524" s="15"/>
      <c r="G524" s="15"/>
      <c r="H524" s="15"/>
      <c r="I524" s="15"/>
    </row>
    <row r="525" spans="5:9" ht="15.75">
      <c r="E525" s="15"/>
      <c r="F525" s="15"/>
      <c r="G525" s="15"/>
      <c r="H525" s="15"/>
      <c r="I525" s="15"/>
    </row>
    <row r="526" spans="5:9" ht="15.75">
      <c r="E526" s="15"/>
      <c r="F526" s="15"/>
      <c r="G526" s="15"/>
      <c r="H526" s="15"/>
      <c r="I526" s="15"/>
    </row>
    <row r="527" spans="5:9" ht="15.75">
      <c r="E527" s="15"/>
      <c r="F527" s="15"/>
      <c r="G527" s="15"/>
      <c r="H527" s="15"/>
      <c r="I527" s="15"/>
    </row>
    <row r="528" spans="5:9" ht="15.75">
      <c r="E528" s="15"/>
      <c r="F528" s="15"/>
      <c r="G528" s="15"/>
      <c r="H528" s="15"/>
      <c r="I528" s="15"/>
    </row>
    <row r="529" spans="5:9" ht="15.75">
      <c r="E529" s="15"/>
      <c r="F529" s="15"/>
      <c r="G529" s="15"/>
      <c r="H529" s="15"/>
      <c r="I529" s="15"/>
    </row>
    <row r="530" spans="5:9" ht="15.75">
      <c r="E530" s="15"/>
      <c r="F530" s="15"/>
      <c r="G530" s="15"/>
      <c r="H530" s="15"/>
      <c r="I530" s="15"/>
    </row>
    <row r="531" spans="5:9" ht="15.75">
      <c r="E531" s="15"/>
      <c r="F531" s="15"/>
      <c r="G531" s="15"/>
      <c r="H531" s="15"/>
      <c r="I531" s="15"/>
    </row>
    <row r="532" spans="5:9" ht="15.75">
      <c r="E532" s="15"/>
      <c r="F532" s="15"/>
      <c r="G532" s="15"/>
      <c r="H532" s="15"/>
      <c r="I532" s="15"/>
    </row>
    <row r="533" spans="5:9" ht="15.75">
      <c r="E533" s="15"/>
      <c r="F533" s="15"/>
      <c r="G533" s="15"/>
      <c r="H533" s="15"/>
      <c r="I533" s="15"/>
    </row>
    <row r="534" spans="5:9" ht="15.75">
      <c r="E534" s="15"/>
      <c r="F534" s="15"/>
      <c r="G534" s="15"/>
      <c r="H534" s="15"/>
      <c r="I534" s="15"/>
    </row>
    <row r="535" spans="5:9" ht="15.75">
      <c r="E535" s="15"/>
      <c r="F535" s="15"/>
      <c r="G535" s="15"/>
      <c r="H535" s="15"/>
      <c r="I535" s="15"/>
    </row>
    <row r="536" spans="5:9" ht="15.75">
      <c r="E536" s="15"/>
      <c r="F536" s="15"/>
      <c r="G536" s="15"/>
      <c r="H536" s="15"/>
      <c r="I536" s="15"/>
    </row>
    <row r="537" spans="5:9" ht="15.75">
      <c r="E537" s="15"/>
      <c r="F537" s="15"/>
      <c r="G537" s="15"/>
      <c r="H537" s="15"/>
      <c r="I537" s="15"/>
    </row>
    <row r="538" spans="5:9" ht="15.75">
      <c r="E538" s="15"/>
      <c r="F538" s="15"/>
      <c r="G538" s="15"/>
      <c r="H538" s="15"/>
      <c r="I538" s="15"/>
    </row>
    <row r="539" spans="5:9" ht="15.75">
      <c r="E539" s="15"/>
      <c r="F539" s="15"/>
      <c r="G539" s="15"/>
      <c r="H539" s="15"/>
      <c r="I539" s="15"/>
    </row>
    <row r="540" spans="5:9" ht="15.75">
      <c r="E540" s="15"/>
      <c r="F540" s="15"/>
      <c r="G540" s="15"/>
      <c r="H540" s="15"/>
      <c r="I540" s="15"/>
    </row>
    <row r="541" spans="5:9" ht="15.75">
      <c r="E541" s="15"/>
      <c r="F541" s="15"/>
      <c r="G541" s="15"/>
      <c r="H541" s="15"/>
      <c r="I541" s="15"/>
    </row>
    <row r="542" spans="5:9" ht="15.75">
      <c r="E542" s="15"/>
      <c r="F542" s="15"/>
      <c r="G542" s="15"/>
      <c r="H542" s="15"/>
      <c r="I542" s="15"/>
    </row>
    <row r="543" spans="5:9" ht="15.75">
      <c r="E543" s="15"/>
      <c r="F543" s="15"/>
      <c r="G543" s="15"/>
      <c r="H543" s="15"/>
      <c r="I543" s="15"/>
    </row>
    <row r="544" spans="5:9" ht="15.75">
      <c r="E544" s="15"/>
      <c r="F544" s="15"/>
      <c r="G544" s="15"/>
      <c r="H544" s="15"/>
      <c r="I544" s="15"/>
    </row>
    <row r="545" spans="5:9" ht="15.75">
      <c r="E545" s="15"/>
      <c r="F545" s="15"/>
      <c r="G545" s="15"/>
      <c r="H545" s="15"/>
      <c r="I545" s="15"/>
    </row>
    <row r="546" spans="5:9" ht="15.75">
      <c r="E546" s="15"/>
      <c r="F546" s="15"/>
      <c r="G546" s="15"/>
      <c r="H546" s="15"/>
      <c r="I546" s="15"/>
    </row>
    <row r="547" spans="5:9" ht="15.75">
      <c r="E547" s="15"/>
      <c r="F547" s="15"/>
      <c r="G547" s="15"/>
      <c r="H547" s="15"/>
      <c r="I547" s="15"/>
    </row>
    <row r="548" spans="5:9" ht="15.75">
      <c r="E548" s="15"/>
      <c r="F548" s="15"/>
      <c r="G548" s="15"/>
      <c r="H548" s="15"/>
      <c r="I548" s="15"/>
    </row>
    <row r="549" spans="5:9" ht="15.75">
      <c r="E549" s="15"/>
      <c r="F549" s="15"/>
      <c r="G549" s="15"/>
      <c r="H549" s="15"/>
      <c r="I549" s="15"/>
    </row>
    <row r="550" spans="5:9" ht="15.75">
      <c r="E550" s="15"/>
      <c r="F550" s="15"/>
      <c r="G550" s="15"/>
      <c r="H550" s="15"/>
      <c r="I550" s="15"/>
    </row>
    <row r="551" spans="5:9" ht="15.75">
      <c r="E551" s="15"/>
      <c r="F551" s="15"/>
      <c r="G551" s="15"/>
      <c r="H551" s="15"/>
      <c r="I551" s="15"/>
    </row>
    <row r="552" spans="5:9" ht="15.75">
      <c r="E552" s="15"/>
      <c r="F552" s="15"/>
      <c r="G552" s="15"/>
      <c r="H552" s="15"/>
      <c r="I552" s="15"/>
    </row>
    <row r="553" spans="5:9" ht="15.75">
      <c r="E553" s="15"/>
      <c r="F553" s="15"/>
      <c r="G553" s="15"/>
      <c r="H553" s="15"/>
      <c r="I553" s="15"/>
    </row>
    <row r="554" spans="5:9" ht="15.75">
      <c r="E554" s="15"/>
      <c r="F554" s="15"/>
      <c r="G554" s="15"/>
      <c r="H554" s="15"/>
      <c r="I554" s="15"/>
    </row>
    <row r="555" spans="5:9" ht="15.75">
      <c r="E555" s="15"/>
      <c r="F555" s="15"/>
      <c r="G555" s="15"/>
      <c r="H555" s="15"/>
      <c r="I555" s="15"/>
    </row>
    <row r="556" spans="5:9" ht="15.75">
      <c r="E556" s="15"/>
      <c r="F556" s="15"/>
      <c r="G556" s="15"/>
      <c r="H556" s="15"/>
      <c r="I556" s="15"/>
    </row>
    <row r="557" spans="5:9" ht="15.75">
      <c r="E557" s="15"/>
      <c r="F557" s="15"/>
      <c r="G557" s="15"/>
      <c r="H557" s="15"/>
      <c r="I557" s="15"/>
    </row>
    <row r="558" spans="5:9" ht="15.75">
      <c r="E558" s="15"/>
      <c r="F558" s="15"/>
      <c r="G558" s="15"/>
      <c r="H558" s="15"/>
      <c r="I558" s="15"/>
    </row>
    <row r="559" spans="5:9" ht="15.75">
      <c r="E559" s="15"/>
      <c r="F559" s="15"/>
      <c r="G559" s="15"/>
      <c r="H559" s="15"/>
      <c r="I559" s="15"/>
    </row>
    <row r="560" spans="5:9" ht="15.75">
      <c r="E560" s="15"/>
      <c r="F560" s="15"/>
      <c r="G560" s="15"/>
      <c r="H560" s="15"/>
      <c r="I560" s="15"/>
    </row>
    <row r="561" spans="5:9" ht="15.75">
      <c r="E561" s="15"/>
      <c r="F561" s="15"/>
      <c r="G561" s="15"/>
      <c r="H561" s="15"/>
      <c r="I561" s="15"/>
    </row>
    <row r="562" spans="5:9" ht="15.75">
      <c r="E562" s="15"/>
      <c r="F562" s="15"/>
      <c r="G562" s="15"/>
      <c r="H562" s="15"/>
      <c r="I562" s="15"/>
    </row>
    <row r="563" spans="5:9" ht="15.75">
      <c r="E563" s="15"/>
      <c r="F563" s="15"/>
      <c r="G563" s="15"/>
      <c r="H563" s="15"/>
      <c r="I563" s="15"/>
    </row>
    <row r="564" spans="5:9" ht="15.75">
      <c r="E564" s="15"/>
      <c r="F564" s="15"/>
      <c r="G564" s="15"/>
      <c r="H564" s="15"/>
      <c r="I564" s="15"/>
    </row>
    <row r="565" spans="5:9" ht="15.75">
      <c r="E565" s="15"/>
      <c r="F565" s="15"/>
      <c r="G565" s="15"/>
      <c r="H565" s="15"/>
      <c r="I565" s="15"/>
    </row>
    <row r="566" spans="5:9" ht="15.75">
      <c r="E566" s="15"/>
      <c r="F566" s="15"/>
      <c r="G566" s="15"/>
      <c r="H566" s="15"/>
      <c r="I566" s="15"/>
    </row>
    <row r="567" spans="5:9" ht="15.75">
      <c r="E567" s="15"/>
      <c r="F567" s="15"/>
      <c r="G567" s="15"/>
      <c r="H567" s="15"/>
      <c r="I567" s="15"/>
    </row>
    <row r="568" spans="5:9" ht="15.75">
      <c r="E568" s="15"/>
      <c r="F568" s="15"/>
      <c r="G568" s="15"/>
      <c r="H568" s="15"/>
      <c r="I568" s="15"/>
    </row>
    <row r="569" spans="5:9" ht="15.75">
      <c r="E569" s="15"/>
      <c r="F569" s="15"/>
      <c r="G569" s="15"/>
      <c r="H569" s="15"/>
      <c r="I569" s="15"/>
    </row>
    <row r="570" spans="5:9" ht="15.75">
      <c r="E570" s="15"/>
      <c r="F570" s="15"/>
      <c r="G570" s="15"/>
      <c r="H570" s="15"/>
      <c r="I570" s="15"/>
    </row>
    <row r="571" spans="5:9" ht="15.75">
      <c r="E571" s="15"/>
      <c r="F571" s="15"/>
      <c r="G571" s="15"/>
      <c r="H571" s="15"/>
      <c r="I571" s="15"/>
    </row>
    <row r="572" spans="5:9" ht="15.75">
      <c r="E572" s="15"/>
      <c r="F572" s="15"/>
      <c r="G572" s="15"/>
      <c r="H572" s="15"/>
      <c r="I572" s="15"/>
    </row>
    <row r="573" spans="5:9" ht="15.75">
      <c r="E573" s="15"/>
      <c r="F573" s="15"/>
      <c r="G573" s="15"/>
      <c r="H573" s="15"/>
      <c r="I573" s="15"/>
    </row>
    <row r="574" spans="5:9" ht="15.75">
      <c r="E574" s="15"/>
      <c r="F574" s="15"/>
      <c r="G574" s="15"/>
      <c r="H574" s="15"/>
      <c r="I574" s="15"/>
    </row>
    <row r="575" spans="5:9" ht="15.75">
      <c r="E575" s="15"/>
      <c r="F575" s="15"/>
      <c r="G575" s="15"/>
      <c r="H575" s="15"/>
      <c r="I575" s="15"/>
    </row>
    <row r="576" spans="5:9" ht="15.75">
      <c r="E576" s="15"/>
      <c r="F576" s="15"/>
      <c r="G576" s="15"/>
      <c r="H576" s="15"/>
      <c r="I576" s="15"/>
    </row>
    <row r="577" spans="5:9" ht="15.75">
      <c r="E577" s="15"/>
      <c r="F577" s="15"/>
      <c r="G577" s="15"/>
      <c r="H577" s="15"/>
      <c r="I577" s="15"/>
    </row>
    <row r="578" spans="5:9" ht="15.75">
      <c r="E578" s="15"/>
      <c r="F578" s="15"/>
      <c r="G578" s="15"/>
      <c r="H578" s="15"/>
      <c r="I578" s="15"/>
    </row>
    <row r="579" spans="5:9" ht="15.75">
      <c r="E579" s="15"/>
      <c r="F579" s="15"/>
      <c r="G579" s="15"/>
      <c r="H579" s="15"/>
      <c r="I579" s="15"/>
    </row>
    <row r="580" spans="5:9" ht="15.75">
      <c r="E580" s="15"/>
      <c r="F580" s="15"/>
      <c r="G580" s="15"/>
      <c r="H580" s="15"/>
      <c r="I580" s="15"/>
    </row>
    <row r="581" spans="5:9" ht="15.75">
      <c r="E581" s="15"/>
      <c r="F581" s="15"/>
      <c r="G581" s="15"/>
      <c r="H581" s="15"/>
      <c r="I581" s="15"/>
    </row>
    <row r="582" spans="5:9" ht="15.75">
      <c r="E582" s="15"/>
      <c r="F582" s="15"/>
      <c r="G582" s="15"/>
      <c r="H582" s="15"/>
      <c r="I582" s="15"/>
    </row>
    <row r="583" spans="5:9" ht="15.75">
      <c r="E583" s="15"/>
      <c r="F583" s="15"/>
      <c r="G583" s="15"/>
      <c r="H583" s="15"/>
      <c r="I583" s="15"/>
    </row>
    <row r="584" spans="5:9" ht="15.75">
      <c r="E584" s="15"/>
      <c r="F584" s="15"/>
      <c r="G584" s="15"/>
      <c r="H584" s="15"/>
      <c r="I584" s="15"/>
    </row>
    <row r="585" spans="5:9" ht="15.75">
      <c r="E585" s="15"/>
      <c r="F585" s="15"/>
      <c r="G585" s="15"/>
      <c r="H585" s="15"/>
      <c r="I585" s="15"/>
    </row>
    <row r="586" spans="5:9" ht="15.75">
      <c r="E586" s="15"/>
      <c r="F586" s="15"/>
      <c r="G586" s="15"/>
      <c r="H586" s="15"/>
      <c r="I586" s="15"/>
    </row>
    <row r="587" spans="5:9" ht="15.75">
      <c r="E587" s="15"/>
      <c r="F587" s="15"/>
      <c r="G587" s="15"/>
      <c r="H587" s="15"/>
      <c r="I587" s="15"/>
    </row>
    <row r="588" spans="5:9" ht="15.75">
      <c r="E588" s="15"/>
      <c r="F588" s="15"/>
      <c r="G588" s="15"/>
      <c r="H588" s="15"/>
      <c r="I588" s="15"/>
    </row>
    <row r="589" spans="5:9" ht="15.75">
      <c r="E589" s="15"/>
      <c r="F589" s="15"/>
      <c r="G589" s="15"/>
      <c r="H589" s="15"/>
      <c r="I589" s="15"/>
    </row>
    <row r="590" spans="5:9" ht="15.75">
      <c r="E590" s="15"/>
      <c r="F590" s="15"/>
      <c r="G590" s="15"/>
      <c r="H590" s="15"/>
      <c r="I590" s="15"/>
    </row>
    <row r="591" spans="5:9" ht="15.75">
      <c r="E591" s="15"/>
      <c r="F591" s="15"/>
      <c r="G591" s="15"/>
      <c r="H591" s="15"/>
      <c r="I591" s="15"/>
    </row>
    <row r="592" spans="5:9" ht="15.75">
      <c r="E592" s="15"/>
      <c r="F592" s="15"/>
      <c r="G592" s="15"/>
      <c r="H592" s="15"/>
      <c r="I592" s="15"/>
    </row>
    <row r="593" spans="5:9" ht="15.75">
      <c r="E593" s="15"/>
      <c r="F593" s="15"/>
      <c r="G593" s="15"/>
      <c r="H593" s="15"/>
      <c r="I593" s="15"/>
    </row>
    <row r="594" spans="5:9" ht="15.75">
      <c r="E594" s="15"/>
      <c r="F594" s="15"/>
      <c r="G594" s="15"/>
      <c r="H594" s="15"/>
      <c r="I594" s="15"/>
    </row>
    <row r="595" spans="5:9" ht="15.75">
      <c r="E595" s="15"/>
      <c r="F595" s="15"/>
      <c r="G595" s="15"/>
      <c r="H595" s="15"/>
      <c r="I595" s="15"/>
    </row>
    <row r="596" spans="5:9" ht="15.75">
      <c r="E596" s="15"/>
      <c r="F596" s="15"/>
      <c r="G596" s="15"/>
      <c r="H596" s="15"/>
      <c r="I596" s="15"/>
    </row>
    <row r="597" spans="5:9" ht="15.75">
      <c r="E597" s="15"/>
      <c r="F597" s="15"/>
      <c r="G597" s="15"/>
      <c r="H597" s="15"/>
      <c r="I597" s="15"/>
    </row>
    <row r="598" spans="5:9" ht="15.75">
      <c r="E598" s="15"/>
      <c r="F598" s="15"/>
      <c r="G598" s="15"/>
      <c r="H598" s="15"/>
      <c r="I598" s="15"/>
    </row>
    <row r="599" spans="5:9" ht="15.75">
      <c r="E599" s="15"/>
      <c r="F599" s="15"/>
      <c r="G599" s="15"/>
      <c r="H599" s="15"/>
      <c r="I599" s="15"/>
    </row>
    <row r="600" spans="5:9" ht="15.75">
      <c r="E600" s="15"/>
      <c r="F600" s="15"/>
      <c r="G600" s="15"/>
      <c r="H600" s="15"/>
      <c r="I600" s="15"/>
    </row>
    <row r="601" spans="5:9" ht="15.75">
      <c r="E601" s="15"/>
      <c r="F601" s="15"/>
      <c r="G601" s="15"/>
      <c r="H601" s="15"/>
      <c r="I601" s="15"/>
    </row>
    <row r="602" spans="5:9" ht="15.75">
      <c r="E602" s="15"/>
      <c r="F602" s="15"/>
      <c r="G602" s="15"/>
      <c r="H602" s="15"/>
      <c r="I602" s="15"/>
    </row>
    <row r="603" spans="5:9" ht="15.75">
      <c r="E603" s="15"/>
      <c r="F603" s="15"/>
      <c r="G603" s="15"/>
      <c r="H603" s="15"/>
      <c r="I603" s="15"/>
    </row>
    <row r="604" spans="5:9" ht="15.75">
      <c r="E604" s="15"/>
      <c r="F604" s="15"/>
      <c r="G604" s="15"/>
      <c r="H604" s="15"/>
      <c r="I604" s="15"/>
    </row>
    <row r="605" spans="5:9" ht="15.75">
      <c r="E605" s="15"/>
      <c r="F605" s="15"/>
      <c r="G605" s="15"/>
      <c r="H605" s="15"/>
      <c r="I605" s="15"/>
    </row>
    <row r="606" spans="5:9" ht="15.75">
      <c r="E606" s="15"/>
      <c r="F606" s="15"/>
      <c r="G606" s="15"/>
      <c r="H606" s="15"/>
      <c r="I606" s="15"/>
    </row>
    <row r="607" spans="5:9" ht="15.75">
      <c r="E607" s="15"/>
      <c r="F607" s="15"/>
      <c r="G607" s="15"/>
      <c r="H607" s="15"/>
      <c r="I607" s="15"/>
    </row>
    <row r="608" spans="5:9" ht="15.75">
      <c r="E608" s="15"/>
      <c r="F608" s="15"/>
      <c r="G608" s="15"/>
      <c r="H608" s="15"/>
      <c r="I608" s="15"/>
    </row>
    <row r="609" spans="5:9" ht="15.75">
      <c r="E609" s="15"/>
      <c r="F609" s="15"/>
      <c r="G609" s="15"/>
      <c r="H609" s="15"/>
      <c r="I609" s="15"/>
    </row>
    <row r="610" spans="5:9" ht="15.75">
      <c r="E610" s="15"/>
      <c r="F610" s="15"/>
      <c r="G610" s="15"/>
      <c r="H610" s="15"/>
      <c r="I610" s="15"/>
    </row>
    <row r="611" spans="5:9" ht="15.75">
      <c r="E611" s="15"/>
      <c r="F611" s="15"/>
      <c r="G611" s="15"/>
      <c r="H611" s="15"/>
      <c r="I611" s="15"/>
    </row>
    <row r="612" spans="5:9" ht="15.75">
      <c r="E612" s="15"/>
      <c r="F612" s="15"/>
      <c r="G612" s="15"/>
      <c r="H612" s="15"/>
      <c r="I612" s="15"/>
    </row>
    <row r="613" spans="5:9" ht="15.75">
      <c r="E613" s="15"/>
      <c r="F613" s="15"/>
      <c r="G613" s="15"/>
      <c r="H613" s="15"/>
      <c r="I613" s="15"/>
    </row>
    <row r="614" spans="5:9" ht="15.75">
      <c r="E614" s="15"/>
      <c r="F614" s="15"/>
      <c r="G614" s="15"/>
      <c r="H614" s="15"/>
      <c r="I614" s="15"/>
    </row>
    <row r="615" spans="5:9" ht="15.75">
      <c r="E615" s="15"/>
      <c r="F615" s="15"/>
      <c r="G615" s="15"/>
      <c r="H615" s="15"/>
      <c r="I615" s="15"/>
    </row>
    <row r="616" spans="5:9" ht="15.75">
      <c r="E616" s="15"/>
      <c r="F616" s="15"/>
      <c r="G616" s="15"/>
      <c r="H616" s="15"/>
      <c r="I616" s="15"/>
    </row>
    <row r="617" spans="5:9" ht="15.75">
      <c r="E617" s="15"/>
      <c r="F617" s="15"/>
      <c r="G617" s="15"/>
      <c r="H617" s="15"/>
      <c r="I617" s="15"/>
    </row>
    <row r="618" spans="5:9" ht="15.75">
      <c r="E618" s="15"/>
      <c r="F618" s="15"/>
      <c r="G618" s="15"/>
      <c r="H618" s="15"/>
      <c r="I618" s="15"/>
    </row>
    <row r="619" spans="5:9" ht="15.75">
      <c r="E619" s="15"/>
      <c r="F619" s="15"/>
      <c r="G619" s="15"/>
      <c r="H619" s="15"/>
      <c r="I619" s="15"/>
    </row>
    <row r="620" spans="5:9" ht="15.75">
      <c r="E620" s="15"/>
      <c r="F620" s="15"/>
      <c r="G620" s="15"/>
      <c r="H620" s="15"/>
      <c r="I620" s="15"/>
    </row>
    <row r="621" spans="5:9" ht="15.75">
      <c r="E621" s="15"/>
      <c r="F621" s="15"/>
      <c r="G621" s="15"/>
      <c r="H621" s="15"/>
      <c r="I621" s="15"/>
    </row>
    <row r="622" spans="5:9" ht="15.75">
      <c r="E622" s="15"/>
      <c r="F622" s="15"/>
      <c r="G622" s="15"/>
      <c r="H622" s="15"/>
      <c r="I622" s="15"/>
    </row>
    <row r="623" spans="5:9" ht="15.75">
      <c r="E623" s="15"/>
      <c r="F623" s="15"/>
      <c r="G623" s="15"/>
      <c r="H623" s="15"/>
      <c r="I623" s="15"/>
    </row>
    <row r="624" spans="5:9" ht="15.75">
      <c r="E624" s="15"/>
      <c r="F624" s="15"/>
      <c r="G624" s="15"/>
      <c r="H624" s="15"/>
      <c r="I624" s="15"/>
    </row>
    <row r="625" spans="5:9" ht="15.75">
      <c r="E625" s="15"/>
      <c r="F625" s="15"/>
      <c r="G625" s="15"/>
      <c r="H625" s="15"/>
      <c r="I625" s="15"/>
    </row>
    <row r="626" spans="5:9" ht="15.75">
      <c r="E626" s="15"/>
      <c r="F626" s="15"/>
      <c r="G626" s="15"/>
      <c r="H626" s="15"/>
      <c r="I626" s="15"/>
    </row>
    <row r="627" spans="5:9" ht="15.75">
      <c r="E627" s="15"/>
      <c r="F627" s="15"/>
      <c r="G627" s="15"/>
      <c r="H627" s="15"/>
      <c r="I627" s="15"/>
    </row>
    <row r="628" spans="5:9" ht="15.75">
      <c r="E628" s="15"/>
      <c r="F628" s="15"/>
      <c r="G628" s="15"/>
      <c r="H628" s="15"/>
      <c r="I628" s="15"/>
    </row>
    <row r="629" spans="5:9" ht="15.75">
      <c r="E629" s="15"/>
      <c r="F629" s="15"/>
      <c r="G629" s="15"/>
      <c r="H629" s="15"/>
      <c r="I629" s="15"/>
    </row>
    <row r="630" spans="5:9" ht="15.75">
      <c r="E630" s="15"/>
      <c r="F630" s="15"/>
      <c r="G630" s="15"/>
      <c r="H630" s="15"/>
      <c r="I630" s="15"/>
    </row>
    <row r="631" spans="5:9" ht="15.75">
      <c r="E631" s="15"/>
      <c r="F631" s="15"/>
      <c r="G631" s="15"/>
      <c r="H631" s="15"/>
      <c r="I631" s="15"/>
    </row>
    <row r="632" spans="5:9" ht="15.75">
      <c r="E632" s="15"/>
      <c r="F632" s="15"/>
      <c r="G632" s="15"/>
      <c r="H632" s="15"/>
      <c r="I632" s="15"/>
    </row>
    <row r="633" spans="5:9" ht="15.75">
      <c r="E633" s="15"/>
      <c r="F633" s="15"/>
      <c r="G633" s="15"/>
      <c r="H633" s="15"/>
      <c r="I633" s="15"/>
    </row>
    <row r="634" spans="5:9" ht="15.75">
      <c r="E634" s="15"/>
      <c r="F634" s="15"/>
      <c r="G634" s="15"/>
      <c r="H634" s="15"/>
      <c r="I634" s="15"/>
    </row>
    <row r="635" spans="5:9" ht="15.75">
      <c r="E635" s="15"/>
      <c r="F635" s="15"/>
      <c r="G635" s="15"/>
      <c r="H635" s="15"/>
      <c r="I635" s="15"/>
    </row>
    <row r="636" spans="5:9" ht="15.75">
      <c r="E636" s="15"/>
      <c r="F636" s="15"/>
      <c r="G636" s="15"/>
      <c r="H636" s="15"/>
      <c r="I636" s="15"/>
    </row>
    <row r="637" spans="5:9" ht="15.75">
      <c r="E637" s="15"/>
      <c r="F637" s="15"/>
      <c r="G637" s="15"/>
      <c r="H637" s="15"/>
      <c r="I637" s="15"/>
    </row>
    <row r="638" spans="5:9" ht="15.75">
      <c r="E638" s="15"/>
      <c r="F638" s="15"/>
      <c r="G638" s="15"/>
      <c r="H638" s="15"/>
      <c r="I638" s="15"/>
    </row>
    <row r="639" spans="5:9" ht="15.75">
      <c r="E639" s="15"/>
      <c r="F639" s="15"/>
      <c r="G639" s="15"/>
      <c r="H639" s="15"/>
      <c r="I639" s="15"/>
    </row>
    <row r="640" spans="5:9" ht="15.75">
      <c r="E640" s="15"/>
      <c r="F640" s="15"/>
      <c r="G640" s="15"/>
      <c r="H640" s="15"/>
      <c r="I640" s="15"/>
    </row>
    <row r="641" spans="5:9" ht="15.75">
      <c r="E641" s="15"/>
      <c r="F641" s="15"/>
      <c r="G641" s="15"/>
      <c r="H641" s="15"/>
      <c r="I641" s="15"/>
    </row>
    <row r="642" spans="5:9" ht="15.75">
      <c r="E642" s="15"/>
      <c r="F642" s="15"/>
      <c r="G642" s="15"/>
      <c r="H642" s="15"/>
      <c r="I642" s="15"/>
    </row>
    <row r="643" spans="5:9" ht="15.75">
      <c r="E643" s="15"/>
      <c r="F643" s="15"/>
      <c r="G643" s="15"/>
      <c r="H643" s="15"/>
      <c r="I643" s="15"/>
    </row>
    <row r="644" spans="5:9" ht="15.75">
      <c r="E644" s="15"/>
      <c r="F644" s="15"/>
      <c r="G644" s="15"/>
      <c r="H644" s="15"/>
      <c r="I644" s="15"/>
    </row>
    <row r="645" spans="5:9" ht="15.75">
      <c r="E645" s="15"/>
      <c r="F645" s="15"/>
      <c r="G645" s="15"/>
      <c r="H645" s="15"/>
      <c r="I645" s="15"/>
    </row>
    <row r="646" spans="5:9" ht="15.75">
      <c r="E646" s="15"/>
      <c r="F646" s="15"/>
      <c r="G646" s="15"/>
      <c r="H646" s="15"/>
      <c r="I646" s="15"/>
    </row>
    <row r="647" spans="5:9" ht="15.75">
      <c r="E647" s="15"/>
      <c r="F647" s="15"/>
      <c r="G647" s="15"/>
      <c r="H647" s="15"/>
      <c r="I647" s="15"/>
    </row>
    <row r="648" spans="5:9" ht="15.75">
      <c r="E648" s="15"/>
      <c r="F648" s="15"/>
      <c r="G648" s="15"/>
      <c r="H648" s="15"/>
      <c r="I648" s="15"/>
    </row>
    <row r="649" spans="5:9" ht="15.75">
      <c r="E649" s="15"/>
      <c r="F649" s="15"/>
      <c r="G649" s="15"/>
      <c r="H649" s="15"/>
      <c r="I649" s="15"/>
    </row>
    <row r="650" spans="5:9" ht="15.75">
      <c r="E650" s="15"/>
      <c r="F650" s="15"/>
      <c r="G650" s="15"/>
      <c r="H650" s="15"/>
      <c r="I650" s="15"/>
    </row>
    <row r="651" spans="5:9" ht="15.75">
      <c r="E651" s="15"/>
      <c r="F651" s="15"/>
      <c r="G651" s="15"/>
      <c r="H651" s="15"/>
      <c r="I651" s="15"/>
    </row>
    <row r="652" spans="5:9" ht="15.75">
      <c r="E652" s="15"/>
      <c r="F652" s="15"/>
      <c r="G652" s="15"/>
      <c r="H652" s="15"/>
      <c r="I652" s="15"/>
    </row>
    <row r="653" spans="5:9" ht="15.75">
      <c r="E653" s="15"/>
      <c r="F653" s="15"/>
      <c r="G653" s="15"/>
      <c r="H653" s="15"/>
      <c r="I653" s="15"/>
    </row>
    <row r="654" spans="5:9" ht="15.75">
      <c r="E654" s="15"/>
      <c r="F654" s="15"/>
      <c r="G654" s="15"/>
      <c r="H654" s="15"/>
      <c r="I654" s="15"/>
    </row>
    <row r="655" spans="5:9" ht="15.75">
      <c r="E655" s="15"/>
      <c r="F655" s="15"/>
      <c r="G655" s="15"/>
      <c r="H655" s="15"/>
      <c r="I655" s="15"/>
    </row>
    <row r="656" spans="5:9" ht="15.75">
      <c r="E656" s="15"/>
      <c r="F656" s="15"/>
      <c r="G656" s="15"/>
      <c r="H656" s="15"/>
      <c r="I656" s="15"/>
    </row>
    <row r="657" spans="5:9" ht="15.75">
      <c r="E657" s="15"/>
      <c r="F657" s="15"/>
      <c r="G657" s="15"/>
      <c r="H657" s="15"/>
      <c r="I657" s="15"/>
    </row>
    <row r="658" spans="5:9" ht="15.75">
      <c r="E658" s="15"/>
      <c r="F658" s="15"/>
      <c r="G658" s="15"/>
      <c r="H658" s="15"/>
      <c r="I658" s="15"/>
    </row>
    <row r="659" spans="5:9" ht="15.75">
      <c r="E659" s="15"/>
      <c r="F659" s="15"/>
      <c r="G659" s="15"/>
      <c r="H659" s="15"/>
      <c r="I659" s="15"/>
    </row>
    <row r="660" spans="5:9" ht="15.75">
      <c r="E660" s="15"/>
      <c r="F660" s="15"/>
      <c r="G660" s="15"/>
      <c r="H660" s="15"/>
      <c r="I660" s="15"/>
    </row>
    <row r="661" spans="5:9" ht="15.75">
      <c r="E661" s="15"/>
      <c r="F661" s="15"/>
      <c r="G661" s="15"/>
      <c r="H661" s="15"/>
      <c r="I661" s="15"/>
    </row>
    <row r="662" spans="5:9" ht="15.75">
      <c r="E662" s="15"/>
      <c r="F662" s="15"/>
      <c r="G662" s="15"/>
      <c r="H662" s="15"/>
      <c r="I662" s="15"/>
    </row>
    <row r="663" spans="5:9" ht="15.75">
      <c r="E663" s="14"/>
      <c r="F663" s="15"/>
      <c r="G663" s="14"/>
      <c r="H663" s="14"/>
      <c r="I663" s="14"/>
    </row>
    <row r="664" spans="5:9" ht="15.75">
      <c r="E664" s="14"/>
      <c r="F664" s="14"/>
      <c r="G664" s="14"/>
      <c r="H664" s="14"/>
      <c r="I664" s="14"/>
    </row>
    <row r="665" spans="5:9" ht="15.75">
      <c r="E665" s="14"/>
      <c r="F665" s="14"/>
      <c r="G665" s="14"/>
      <c r="H665" s="14"/>
      <c r="I665" s="14"/>
    </row>
    <row r="666" spans="5:9" ht="15.75">
      <c r="E666" s="14"/>
      <c r="F666" s="14"/>
      <c r="G666" s="14"/>
      <c r="H666" s="14"/>
      <c r="I666" s="14"/>
    </row>
    <row r="667" spans="5:9" ht="15.75">
      <c r="E667" s="14"/>
      <c r="F667" s="14"/>
      <c r="G667" s="14"/>
      <c r="H667" s="14"/>
      <c r="I667" s="14"/>
    </row>
    <row r="668" spans="5:9" ht="15.75">
      <c r="E668" s="14"/>
      <c r="F668" s="14"/>
      <c r="G668" s="14"/>
      <c r="H668" s="14"/>
      <c r="I668" s="14"/>
    </row>
    <row r="669" ht="15.75">
      <c r="F669" s="14"/>
    </row>
  </sheetData>
  <sheetProtection/>
  <mergeCells count="4">
    <mergeCell ref="D3:J3"/>
    <mergeCell ref="B6:J6"/>
    <mergeCell ref="A5:J5"/>
    <mergeCell ref="D1:J1"/>
  </mergeCells>
  <printOptions horizontalCentered="1"/>
  <pageMargins left="0.7874015748031497" right="0.3937007874015748" top="0.3937007874015748" bottom="0.3937007874015748" header="0.7874015748031497" footer="0.5905511811023623"/>
  <pageSetup horizontalDpi="600" verticalDpi="600" orientation="portrait" paperSize="9" scale="65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  <rowBreaks count="1" manualBreakCount="1">
    <brk id="8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27">
      <selection activeCell="C20" sqref="C20"/>
    </sheetView>
  </sheetViews>
  <sheetFormatPr defaultColWidth="9.140625" defaultRowHeight="15"/>
  <cols>
    <col min="1" max="1" width="30.421875" style="0" customWidth="1"/>
    <col min="2" max="2" width="41.57421875" style="0" customWidth="1"/>
    <col min="3" max="3" width="15.8515625" style="0" customWidth="1"/>
    <col min="4" max="4" width="13.28125" style="0" customWidth="1"/>
  </cols>
  <sheetData>
    <row r="1" spans="1:4" ht="15.75">
      <c r="A1" s="89"/>
      <c r="B1" s="109"/>
      <c r="C1" s="97"/>
      <c r="D1" s="89"/>
    </row>
    <row r="2" spans="1:4" ht="15.75">
      <c r="A2" s="89"/>
      <c r="B2" s="109"/>
      <c r="C2" s="97"/>
      <c r="D2" s="89"/>
    </row>
    <row r="3" spans="1:4" ht="18.75">
      <c r="A3" s="89"/>
      <c r="B3" s="145" t="s">
        <v>452</v>
      </c>
      <c r="C3" s="145"/>
      <c r="D3" s="89"/>
    </row>
    <row r="4" spans="1:4" ht="15" customHeight="1">
      <c r="A4" s="89"/>
      <c r="B4" s="145" t="s">
        <v>453</v>
      </c>
      <c r="C4" s="145"/>
      <c r="D4" s="89"/>
    </row>
    <row r="5" spans="1:4" ht="21.75" customHeight="1">
      <c r="A5" s="89"/>
      <c r="B5" s="145" t="s">
        <v>474</v>
      </c>
      <c r="C5" s="145"/>
      <c r="D5" s="89"/>
    </row>
    <row r="6" spans="1:4" ht="14.25" customHeight="1">
      <c r="A6" s="89"/>
      <c r="D6" s="89"/>
    </row>
    <row r="7" spans="1:4" ht="15.75" customHeight="1" hidden="1">
      <c r="A7" s="89"/>
      <c r="B7" s="98"/>
      <c r="C7" s="98"/>
      <c r="D7" s="89"/>
    </row>
    <row r="8" spans="1:4" ht="15.75" customHeight="1" hidden="1">
      <c r="A8" s="89"/>
      <c r="B8" s="98"/>
      <c r="C8" s="98"/>
      <c r="D8" s="89"/>
    </row>
    <row r="9" spans="1:4" ht="15.75" customHeight="1" hidden="1">
      <c r="A9" s="89"/>
      <c r="B9" s="98"/>
      <c r="C9" s="98"/>
      <c r="D9" s="89"/>
    </row>
    <row r="10" spans="1:4" ht="14.25" customHeight="1" hidden="1">
      <c r="A10" s="89"/>
      <c r="B10" s="98"/>
      <c r="C10" s="98"/>
      <c r="D10" s="89"/>
    </row>
    <row r="11" ht="14.25" customHeight="1" hidden="1"/>
    <row r="12" spans="1:3" ht="47.25" customHeight="1">
      <c r="A12" s="144" t="s">
        <v>454</v>
      </c>
      <c r="B12" s="144"/>
      <c r="C12" s="144"/>
    </row>
    <row r="13" ht="15" hidden="1"/>
    <row r="14" spans="1:3" ht="15.75">
      <c r="A14" s="32"/>
      <c r="B14" s="32"/>
      <c r="C14" s="32" t="s">
        <v>0</v>
      </c>
    </row>
    <row r="15" spans="1:4" ht="78.75" customHeight="1">
      <c r="A15" s="18" t="s">
        <v>2</v>
      </c>
      <c r="B15" s="4" t="s">
        <v>116</v>
      </c>
      <c r="C15" s="103" t="s">
        <v>223</v>
      </c>
      <c r="D15" s="104" t="s">
        <v>455</v>
      </c>
    </row>
    <row r="16" spans="1:4" ht="15" customHeight="1">
      <c r="A16" s="18">
        <v>1</v>
      </c>
      <c r="B16" s="4">
        <v>2</v>
      </c>
      <c r="C16" s="91">
        <v>3</v>
      </c>
      <c r="D16" s="61">
        <v>4</v>
      </c>
    </row>
    <row r="17" spans="1:4" ht="31.5">
      <c r="A17" s="18"/>
      <c r="B17" s="6" t="s">
        <v>141</v>
      </c>
      <c r="C17" s="130">
        <f>C18+C24</f>
        <v>2839.2000000000007</v>
      </c>
      <c r="D17" s="128">
        <f>D24</f>
        <v>1073.3999999999996</v>
      </c>
    </row>
    <row r="18" spans="1:4" ht="47.25">
      <c r="A18" s="18" t="s">
        <v>142</v>
      </c>
      <c r="B18" s="6" t="s">
        <v>117</v>
      </c>
      <c r="C18" s="92">
        <f>C19</f>
        <v>0</v>
      </c>
      <c r="D18" s="61">
        <v>0</v>
      </c>
    </row>
    <row r="19" spans="1:5" ht="47.25">
      <c r="A19" s="4" t="s">
        <v>144</v>
      </c>
      <c r="B19" s="6" t="s">
        <v>118</v>
      </c>
      <c r="C19" s="93">
        <f>C21+C23</f>
        <v>0</v>
      </c>
      <c r="D19" s="61">
        <v>0</v>
      </c>
      <c r="E19" s="41"/>
    </row>
    <row r="20" spans="1:5" ht="47.25">
      <c r="A20" s="3" t="s">
        <v>148</v>
      </c>
      <c r="B20" s="34" t="s">
        <v>146</v>
      </c>
      <c r="C20" s="94">
        <v>0</v>
      </c>
      <c r="D20" s="61">
        <v>0</v>
      </c>
      <c r="E20" s="42"/>
    </row>
    <row r="21" spans="1:5" ht="63">
      <c r="A21" s="3" t="s">
        <v>143</v>
      </c>
      <c r="B21" s="34" t="s">
        <v>119</v>
      </c>
      <c r="C21" s="95">
        <v>0</v>
      </c>
      <c r="D21" s="61">
        <v>0</v>
      </c>
      <c r="E21" s="42"/>
    </row>
    <row r="22" spans="1:5" ht="78.75">
      <c r="A22" s="33" t="s">
        <v>147</v>
      </c>
      <c r="B22" s="2" t="s">
        <v>149</v>
      </c>
      <c r="C22" s="94">
        <v>0</v>
      </c>
      <c r="D22" s="61">
        <v>0</v>
      </c>
      <c r="E22" s="42"/>
    </row>
    <row r="23" spans="1:5" ht="78.75">
      <c r="A23" s="33" t="s">
        <v>145</v>
      </c>
      <c r="B23" s="2" t="s">
        <v>120</v>
      </c>
      <c r="C23" s="96">
        <v>0</v>
      </c>
      <c r="D23" s="61">
        <v>0</v>
      </c>
      <c r="E23" s="42"/>
    </row>
    <row r="24" spans="1:4" ht="31.5">
      <c r="A24" s="4" t="s">
        <v>121</v>
      </c>
      <c r="B24" s="6" t="s">
        <v>122</v>
      </c>
      <c r="C24" s="130">
        <f>C25+C27</f>
        <v>2839.2000000000007</v>
      </c>
      <c r="D24" s="128">
        <f>D25+D27</f>
        <v>1073.3999999999996</v>
      </c>
    </row>
    <row r="25" spans="1:4" ht="45.75" customHeight="1">
      <c r="A25" s="3" t="s">
        <v>150</v>
      </c>
      <c r="B25" s="2" t="s">
        <v>123</v>
      </c>
      <c r="C25" s="131">
        <v>-11588.9</v>
      </c>
      <c r="D25" s="128">
        <v>-11777.5</v>
      </c>
    </row>
    <row r="26" spans="1:4" ht="44.25" customHeight="1">
      <c r="A26" s="3" t="s">
        <v>124</v>
      </c>
      <c r="B26" s="2" t="s">
        <v>123</v>
      </c>
      <c r="C26" s="131">
        <v>-11588.9</v>
      </c>
      <c r="D26" s="128">
        <v>-11777.5</v>
      </c>
    </row>
    <row r="27" spans="1:4" ht="31.5">
      <c r="A27" s="3" t="s">
        <v>151</v>
      </c>
      <c r="B27" s="2" t="s">
        <v>125</v>
      </c>
      <c r="C27" s="132">
        <v>14428.1</v>
      </c>
      <c r="D27" s="128">
        <v>12850.9</v>
      </c>
    </row>
    <row r="28" spans="1:4" ht="42" customHeight="1">
      <c r="A28" s="3" t="s">
        <v>126</v>
      </c>
      <c r="B28" s="2" t="s">
        <v>127</v>
      </c>
      <c r="C28" s="131">
        <v>14428.1</v>
      </c>
      <c r="D28" s="128">
        <v>12850.9</v>
      </c>
    </row>
    <row r="29" ht="0.75" customHeight="1">
      <c r="D29" s="61"/>
    </row>
    <row r="30" ht="15" hidden="1"/>
    <row r="31" ht="15" hidden="1"/>
    <row r="32" spans="1:4" s="10" customFormat="1" ht="15.75">
      <c r="A32" s="9" t="s">
        <v>397</v>
      </c>
      <c r="B32" s="1"/>
      <c r="C32" s="1"/>
      <c r="D32" s="1"/>
    </row>
    <row r="33" spans="1:4" s="10" customFormat="1" ht="15.75">
      <c r="A33" s="9" t="s">
        <v>471</v>
      </c>
      <c r="B33" s="1"/>
      <c r="C33" s="1"/>
      <c r="D33" s="1"/>
    </row>
  </sheetData>
  <sheetProtection/>
  <mergeCells count="4">
    <mergeCell ref="A12:C12"/>
    <mergeCell ref="B3:C3"/>
    <mergeCell ref="B4:C4"/>
    <mergeCell ref="B5:C5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2020-03-16T13:16:54Z</cp:lastPrinted>
  <dcterms:created xsi:type="dcterms:W3CDTF">2012-06-09T08:12:23Z</dcterms:created>
  <dcterms:modified xsi:type="dcterms:W3CDTF">2020-04-27T09:22:05Z</dcterms:modified>
  <cp:category/>
  <cp:version/>
  <cp:contentType/>
  <cp:contentStatus/>
</cp:coreProperties>
</file>